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0200340\Desktop\Interstats racisme\2024\new\"/>
    </mc:Choice>
  </mc:AlternateContent>
  <bookViews>
    <workbookView xWindow="0" yWindow="0" windowWidth="24000" windowHeight="9435" tabRatio="606"/>
  </bookViews>
  <sheets>
    <sheet name="Figure 1" sheetId="33" r:id="rId1"/>
    <sheet name="Figure 2" sheetId="26" r:id="rId2"/>
    <sheet name="Figure 2 b" sheetId="35" r:id="rId3"/>
    <sheet name="Figure 3 " sheetId="27" r:id="rId4"/>
    <sheet name="Figure 4" sheetId="24" r:id="rId5"/>
    <sheet name="Figure 5" sheetId="4" r:id="rId6"/>
    <sheet name="Figure 6" sheetId="7" r:id="rId7"/>
    <sheet name="Figure 7" sheetId="32" r:id="rId8"/>
    <sheet name="Figure complémentaire " sheetId="36" r:id="rId9"/>
    <sheet name="Données complémentaires" sheetId="37"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3" l="1"/>
  <c r="J17" i="33"/>
  <c r="G17" i="33"/>
  <c r="D17" i="33"/>
  <c r="D16" i="33"/>
  <c r="J15" i="33"/>
  <c r="G15" i="33"/>
  <c r="D15" i="33"/>
  <c r="J14" i="33"/>
  <c r="G14" i="33"/>
  <c r="D14" i="33"/>
  <c r="J13" i="33"/>
  <c r="G13" i="33"/>
  <c r="D13" i="33"/>
  <c r="J12" i="33"/>
  <c r="G12" i="33"/>
  <c r="D12" i="33"/>
  <c r="J11" i="33"/>
  <c r="G11" i="33"/>
  <c r="D11" i="33"/>
  <c r="J10" i="33"/>
  <c r="G10" i="33"/>
  <c r="D10" i="33"/>
  <c r="J9" i="33"/>
  <c r="G9" i="33"/>
  <c r="D9" i="33"/>
  <c r="J8" i="33"/>
  <c r="G8" i="33"/>
  <c r="D8" i="33"/>
  <c r="J7" i="33"/>
  <c r="G7" i="33"/>
  <c r="D7" i="33"/>
  <c r="W28" i="7" l="1"/>
  <c r="W29" i="7"/>
  <c r="W27" i="7"/>
  <c r="R29" i="7"/>
  <c r="R30" i="7"/>
  <c r="R31" i="7"/>
  <c r="R28" i="7"/>
  <c r="Q32" i="7"/>
  <c r="J70" i="4" l="1"/>
  <c r="J71" i="4"/>
  <c r="J72" i="4"/>
  <c r="J73" i="4"/>
  <c r="J74" i="4"/>
  <c r="J75" i="4"/>
  <c r="J76" i="4"/>
  <c r="J69" i="4"/>
  <c r="I70" i="4"/>
  <c r="I71" i="4"/>
  <c r="I72" i="4"/>
  <c r="I73" i="4"/>
  <c r="I74" i="4"/>
  <c r="I75" i="4"/>
  <c r="I76" i="4"/>
  <c r="I69" i="4"/>
  <c r="H70" i="4"/>
  <c r="H71" i="4"/>
  <c r="H72" i="4"/>
  <c r="H73" i="4"/>
  <c r="H74" i="4"/>
  <c r="H75" i="4"/>
  <c r="H76" i="4"/>
  <c r="H69" i="4"/>
  <c r="B77" i="4"/>
  <c r="C77" i="4" l="1"/>
  <c r="D11" i="26" l="1"/>
  <c r="D5" i="26" l="1"/>
  <c r="D6" i="26"/>
  <c r="D7" i="26"/>
  <c r="D8" i="26"/>
  <c r="D9" i="26"/>
  <c r="D10" i="26"/>
  <c r="D4" i="26"/>
  <c r="C65" i="4" l="1"/>
  <c r="D65" i="4"/>
  <c r="B65" i="4"/>
</calcChain>
</file>

<file path=xl/sharedStrings.xml><?xml version="1.0" encoding="utf-8"?>
<sst xmlns="http://schemas.openxmlformats.org/spreadsheetml/2006/main" count="511" uniqueCount="335">
  <si>
    <t>Figure 1. Infractions commises  en raison de l'origine, l'ethnie, la nation, la prétendue race ou la religion enregistrés par les forces de sécurité : nombre annuel d'infractions, de victimes et de mis en cause</t>
  </si>
  <si>
    <t>Infractions</t>
  </si>
  <si>
    <t>Victimes</t>
  </si>
  <si>
    <t>Mis en cause</t>
  </si>
  <si>
    <t>Menaces, chantages</t>
  </si>
  <si>
    <t>Discriminations</t>
  </si>
  <si>
    <t>Atteintes aux biens</t>
  </si>
  <si>
    <t>Ensemble des crimes et délits à caractère raciste</t>
  </si>
  <si>
    <t>nd</t>
  </si>
  <si>
    <t>Ensemble des contraventions à caractère raciste</t>
  </si>
  <si>
    <r>
      <rPr>
        <b/>
        <sz val="8"/>
        <rFont val="Albany AMT"/>
        <family val="2"/>
      </rPr>
      <t>Note</t>
    </r>
    <r>
      <rPr>
        <sz val="8"/>
        <rFont val="Albany AMT"/>
        <family val="2"/>
      </rPr>
      <t xml:space="preserve"> </t>
    </r>
    <r>
      <rPr>
        <sz val="8"/>
        <rFont val="Symbol"/>
        <family val="1"/>
        <charset val="2"/>
      </rPr>
      <t>·</t>
    </r>
    <r>
      <rPr>
        <sz val="8"/>
        <rFont val="Albany AMT"/>
        <family val="2"/>
      </rPr>
      <t xml:space="preserve"> nd = non disponible. Les informations sur les caractéristiques des victimes et des mis en cause ne sont pas centralisées pour les contraventions sur le périmètre de la gendarmerie nationale. Les bases Victimes et Mis en cause portent sur les crimes et délits uniquement.</t>
    </r>
  </si>
  <si>
    <t>Autres crimes et délits commis en raison de l'origine, l'ethnie, la nation, la prétendue race ou la religion*</t>
  </si>
  <si>
    <t>* comprend les atteintes à l'intégrité du cadavre, violation de sépulture.</t>
  </si>
  <si>
    <t>Ensemble de la population</t>
  </si>
  <si>
    <t>Ensemble des victimes de crimes ou délits</t>
  </si>
  <si>
    <t>Victimes de crimes ou délits à caractère raciste</t>
  </si>
  <si>
    <t>Nationalité française</t>
  </si>
  <si>
    <t>Ressortissants d'un pays d'Afrique</t>
  </si>
  <si>
    <t>Ressortissants d'un autre pays</t>
  </si>
  <si>
    <t>Nationalité non renseignée</t>
  </si>
  <si>
    <t>&lt; 15</t>
  </si>
  <si>
    <t>15-24</t>
  </si>
  <si>
    <t>25-34</t>
  </si>
  <si>
    <t>35-44</t>
  </si>
  <si>
    <t>45-54</t>
  </si>
  <si>
    <t>55-64</t>
  </si>
  <si>
    <t>65-74</t>
  </si>
  <si>
    <t>75 ou +</t>
  </si>
  <si>
    <t>Commune rurale</t>
  </si>
  <si>
    <t>Unité urbaine de 2 000 à 4 999 habitants</t>
  </si>
  <si>
    <t>Unité urbaine de 5 000 à 9 999 habitants</t>
  </si>
  <si>
    <t>Unité urbaine de 10 000 à 19 999 habitants</t>
  </si>
  <si>
    <t>Unité urbaine de 20 000 à 49 999 habitants</t>
  </si>
  <si>
    <t>Unité urbaine de 50 000 à 99 999 habitants</t>
  </si>
  <si>
    <t>Unité urbaine de 100 000 à 199 999 habitants</t>
  </si>
  <si>
    <t>Unité urbaine de 200 000 à 1 999 999 habitants</t>
  </si>
  <si>
    <t>Unité urbaine de Paris</t>
  </si>
  <si>
    <t>Ensemble des mis en cause</t>
  </si>
  <si>
    <t>Mis en cause pour crime ou délit à caractère raciste, xénophobe ou antireligieux</t>
  </si>
  <si>
    <t>Total</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</si>
  <si>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</si>
  <si>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</si>
  <si>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</si>
  <si>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</si>
  <si>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</si>
  <si>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</si>
  <si>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</si>
  <si>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</si>
  <si>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</si>
  <si>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</si>
  <si>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</si>
  <si>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</si>
  <si>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</si>
  <si>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</si>
  <si>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</si>
  <si>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</si>
  <si>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</si>
  <si>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</si>
  <si>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</si>
  <si>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Creuse</t>
  </si>
  <si>
    <t>Dordogne</t>
  </si>
  <si>
    <t>Doubs</t>
  </si>
  <si>
    <t>Drôme</t>
  </si>
  <si>
    <t>Eure</t>
  </si>
  <si>
    <t>Eure-et-Loir</t>
  </si>
  <si>
    <t>Finistère</t>
  </si>
  <si>
    <t>Corse-du-Sud</t>
  </si>
  <si>
    <t>Haute-Corse</t>
  </si>
  <si>
    <t>Gard</t>
  </si>
  <si>
    <t>Haute-Garonne</t>
  </si>
  <si>
    <t>Gers</t>
  </si>
  <si>
    <t>Gironde</t>
  </si>
  <si>
    <t>Hérault</t>
  </si>
  <si>
    <t>Indre</t>
  </si>
  <si>
    <t>Indre-et-Loire</t>
  </si>
  <si>
    <t>Isère</t>
  </si>
  <si>
    <t>Jura</t>
  </si>
  <si>
    <t>Landes</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</si>
  <si>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</si>
  <si>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</si>
  <si>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</si>
  <si>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</si>
  <si>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</si>
  <si>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</si>
  <si>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</si>
  <si>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</si>
  <si>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</si>
  <si>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</si>
  <si>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</si>
  <si>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</si>
  <si>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</si>
  <si>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</si>
  <si>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</si>
  <si>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</si>
  <si>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</si>
  <si>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</si>
  <si>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</si>
  <si>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</si>
  <si>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</si>
  <si>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</si>
  <si>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</si>
  <si>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</si>
  <si>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</si>
  <si>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</si>
  <si>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</si>
  <si>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</si>
  <si>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</si>
  <si>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</si>
  <si>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</si>
  <si>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</si>
  <si>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</si>
  <si>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</si>
  <si>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</si>
  <si>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</si>
  <si>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</si>
  <si>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</si>
  <si>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</si>
  <si>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</si>
  <si>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</si>
  <si>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</si>
  <si>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</si>
  <si>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</si>
  <si>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</si>
  <si>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</si>
  <si>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</si>
  <si>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</si>
  <si>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</si>
  <si>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</si>
  <si>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</si>
  <si>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</si>
  <si>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</si>
  <si>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Guyane</t>
  </si>
  <si>
    <t>La Réunion</t>
  </si>
  <si>
    <t>Mayotte</t>
  </si>
  <si>
    <t>01</t>
  </si>
  <si>
    <t>02</t>
  </si>
  <si>
    <t>03</t>
  </si>
  <si>
    <t>04</t>
  </si>
  <si>
    <t>05</t>
  </si>
  <si>
    <t>06</t>
  </si>
  <si>
    <t>07</t>
  </si>
  <si>
    <t>08</t>
  </si>
  <si>
    <t>09</t>
  </si>
  <si>
    <t>10</t>
  </si>
  <si>
    <t>11</t>
  </si>
  <si>
    <t>12</t>
  </si>
  <si>
    <t>13</t>
  </si>
  <si>
    <t>14</t>
  </si>
  <si>
    <t>15</t>
  </si>
  <si>
    <t>16</t>
  </si>
  <si>
    <t>17</t>
  </si>
  <si>
    <t>18</t>
  </si>
  <si>
    <t>19</t>
  </si>
  <si>
    <t>2A</t>
  </si>
  <si>
    <t>2B</t>
  </si>
  <si>
    <t>21</t>
  </si>
  <si>
    <t>Côte-d'Or</t>
  </si>
  <si>
    <t>22</t>
  </si>
  <si>
    <t>Côtes-d'Armor</t>
  </si>
  <si>
    <t>23</t>
  </si>
  <si>
    <t>24</t>
  </si>
  <si>
    <t>25</t>
  </si>
  <si>
    <t>26</t>
  </si>
  <si>
    <t>27</t>
  </si>
  <si>
    <t>28</t>
  </si>
  <si>
    <t>29</t>
  </si>
  <si>
    <t>30</t>
  </si>
  <si>
    <t>31</t>
  </si>
  <si>
    <t>32</t>
  </si>
  <si>
    <t>33</t>
  </si>
  <si>
    <t>34</t>
  </si>
  <si>
    <t>35</t>
  </si>
  <si>
    <t>Ille-et-Vilaine</t>
  </si>
  <si>
    <t>36</t>
  </si>
  <si>
    <t>37</t>
  </si>
  <si>
    <t>38</t>
  </si>
  <si>
    <t>39</t>
  </si>
  <si>
    <t>40</t>
  </si>
  <si>
    <t>41</t>
  </si>
  <si>
    <t>Loir-et-Cher</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</si>
  <si>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</si>
  <si>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</si>
  <si>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</si>
  <si>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</si>
  <si>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</si>
  <si>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</si>
  <si>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</si>
  <si>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</si>
  <si>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</si>
  <si>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</si>
  <si>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</si>
  <si>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</si>
  <si>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</si>
  <si>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</si>
  <si>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</si>
  <si>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</si>
  <si>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</si>
  <si>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</si>
  <si>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</si>
  <si>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</si>
  <si>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</si>
  <si>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</si>
  <si>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</si>
  <si>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</si>
  <si>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</si>
  <si>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</si>
  <si>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</si>
  <si>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</si>
  <si>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</si>
  <si>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</si>
  <si>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</si>
  <si>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</si>
  <si>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</si>
  <si>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</si>
  <si>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</si>
  <si>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</si>
  <si>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</si>
  <si>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</si>
  <si>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</si>
  <si>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</si>
  <si>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</si>
  <si>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</si>
  <si>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</si>
  <si>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</si>
  <si>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</si>
  <si>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</si>
  <si>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</si>
  <si>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</si>
  <si>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</si>
  <si>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</si>
  <si>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</si>
  <si>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</si>
  <si>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</si>
  <si>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</si>
  <si>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Val-d'Oise</t>
  </si>
  <si>
    <t xml:space="preserve">Guadeloupe </t>
  </si>
  <si>
    <t xml:space="preserve">Martinique </t>
  </si>
  <si>
    <t>Atteintes à la vie et violences</t>
  </si>
  <si>
    <t>18 à 29 ans</t>
  </si>
  <si>
    <t>30 à 44 ans</t>
  </si>
  <si>
    <t>45 à 59 ans</t>
  </si>
  <si>
    <t>Contraventions à caractère raciste (périmètre de la police nationale)</t>
  </si>
  <si>
    <t>Contraventions à caractère raciste (périmètre de la gendarmerie nationale)</t>
  </si>
  <si>
    <t>Champ : France; crimes et délits commis en raison de l'ethnie, de la nation, d'une prétendue race ou religion.</t>
  </si>
  <si>
    <r>
      <rPr>
        <b/>
        <sz val="8"/>
        <rFont val="Albany AMT"/>
        <family val="2"/>
      </rPr>
      <t>Champ</t>
    </r>
    <r>
      <rPr>
        <sz val="8"/>
        <rFont val="Albany AMT"/>
        <family val="2"/>
      </rPr>
      <t xml:space="preserve"> </t>
    </r>
    <r>
      <rPr>
        <sz val="8"/>
        <rFont val="Symbol"/>
        <family val="1"/>
        <charset val="2"/>
      </rPr>
      <t>·</t>
    </r>
    <r>
      <rPr>
        <sz val="8"/>
        <rFont val="Albany AMT"/>
        <family val="2"/>
      </rPr>
      <t xml:space="preserve"> France.</t>
    </r>
  </si>
  <si>
    <t>Crimes et délits "à caractère raciste"</t>
  </si>
  <si>
    <t>Contraventions "à caractère raciste"</t>
  </si>
  <si>
    <t>Total des infractions "à caractère raciste"</t>
  </si>
  <si>
    <r>
      <t>Champ</t>
    </r>
    <r>
      <rPr>
        <sz val="8"/>
        <color rgb="FF595959"/>
        <rFont val="Calibri"/>
        <family val="2"/>
        <scheme val="minor"/>
      </rPr>
      <t xml:space="preserve"> </t>
    </r>
    <r>
      <rPr>
        <sz val="8"/>
        <color rgb="FF595959"/>
        <rFont val="Symbol"/>
        <family val="1"/>
        <charset val="2"/>
      </rPr>
      <t>·</t>
    </r>
    <r>
      <rPr>
        <sz val="8"/>
        <color rgb="FF595959"/>
        <rFont val="Calibri"/>
        <family val="2"/>
        <scheme val="minor"/>
      </rPr>
      <t xml:space="preserve"> France. </t>
    </r>
  </si>
  <si>
    <t>Champ · France.</t>
  </si>
  <si>
    <t>Champ · France</t>
  </si>
  <si>
    <t>évol 2023/2022</t>
  </si>
  <si>
    <r>
      <rPr>
        <b/>
        <sz val="8"/>
        <rFont val="Albany AMT"/>
        <family val="2"/>
      </rPr>
      <t>Source</t>
    </r>
    <r>
      <rPr>
        <sz val="8"/>
        <rFont val="Albany AMT"/>
        <family val="2"/>
      </rPr>
      <t xml:space="preserve"> </t>
    </r>
    <r>
      <rPr>
        <sz val="8"/>
        <rFont val="Symbol"/>
        <family val="1"/>
        <charset val="2"/>
      </rPr>
      <t>·</t>
    </r>
    <r>
      <rPr>
        <sz val="8"/>
        <rFont val="Albany AMT"/>
        <family val="2"/>
      </rPr>
      <t xml:space="preserve"> SSMSI, base des procédures enregistrées par la police et la gendarmerie, base Victimes et Mis en Cause (données 2023 provisoires, extractions janvier 2024).</t>
    </r>
  </si>
  <si>
    <t>Figure 2. Evolution des crimes, délits et contraventions "à caractère raciste" de 2016 à 2023</t>
  </si>
  <si>
    <r>
      <rPr>
        <b/>
        <sz val="8"/>
        <rFont val="Albany AMT"/>
        <family val="2"/>
      </rPr>
      <t>Sources</t>
    </r>
    <r>
      <rPr>
        <sz val="8"/>
        <rFont val="Albany AMT"/>
        <family val="2"/>
      </rPr>
      <t xml:space="preserve"> </t>
    </r>
    <r>
      <rPr>
        <sz val="8"/>
        <rFont val="Symbol"/>
        <family val="1"/>
        <charset val="2"/>
      </rPr>
      <t>·</t>
    </r>
    <r>
      <rPr>
        <sz val="8"/>
        <rFont val="Albany AMT"/>
        <family val="2"/>
      </rPr>
      <t xml:space="preserve">  bases statistiques des infractions enregistrées par la police et la gendarmerie entre 2016 et 2023 (données provisoires 2023, extraction janvier 2024).</t>
    </r>
  </si>
  <si>
    <t>Fréquence</t>
  </si>
  <si>
    <t>cumulée</t>
  </si>
  <si>
    <t>non réponse</t>
  </si>
  <si>
    <t>Sources · SSMSI, base  statistique des mis en cause enregistrés par les services de sécurité en 2023 ; Insee, populations légales, estimations au 1er janvier 2022.</t>
  </si>
  <si>
    <t>Lecture . En 2023, le taux de crimes ou délits "à caractère raciste" est de 2,2 victimes pour 10 000 habitants dans l'unité urbaine de Paris.</t>
  </si>
  <si>
    <r>
      <t>Source</t>
    </r>
    <r>
      <rPr>
        <sz val="8"/>
        <color rgb="FF595959"/>
        <rFont val="Calibri"/>
        <family val="2"/>
        <scheme val="minor"/>
      </rPr>
      <t xml:space="preserve"> </t>
    </r>
    <r>
      <rPr>
        <sz val="8"/>
        <color rgb="FF595959"/>
        <rFont val="Symbol"/>
        <family val="1"/>
        <charset val="2"/>
      </rPr>
      <t>·</t>
    </r>
    <r>
      <rPr>
        <sz val="8"/>
        <color rgb="FF595959"/>
        <rFont val="Calibri"/>
        <family val="2"/>
        <scheme val="minor"/>
      </rPr>
      <t xml:space="preserve"> SSMSI, base statistique des infractions enregistrées par les forces de sécurité en 2023;
Insee, populations légales, recensement de la population 2019.</t>
    </r>
  </si>
  <si>
    <t>Source : SSMSI, base statistique des victimes enregistrées par la police nationale en 2023.</t>
  </si>
  <si>
    <t>Note : Les signes « &lt; », « &gt; » indiquent que les départements concernés pourraient être classés dans la classe inférieure « &lt; » ou supérieure « &gt; ».</t>
  </si>
  <si>
    <t xml:space="preserve">Lecture : le Bas-Rhin est affecté à la classe des départements ayant, en moyenne entre 2021 et 2023,  de 1,6 crimes ou délits à caractère raciste pour 10000 habitants. </t>
  </si>
  <si>
    <t>CONTINENT_NATIONALITE</t>
  </si>
  <si>
    <t>Ressortisants d'un autre pays</t>
  </si>
  <si>
    <t>_NATIONALITE</t>
  </si>
  <si>
    <t>Sources : SSMSI, bases statistiques des infractions enregistrées par la police et la gendarmerie de 2021 à 2023; Insee, recensement de la population 2021.</t>
  </si>
  <si>
    <t>Source ·  SSMSI, base statistique des victimes  enregistrées par les forces de sécurité en 2023 (personnes physiques); Insee, recensements de la population (données réajustées en 2019 et 2020) et estimations de population.</t>
  </si>
  <si>
    <t>Femmes</t>
  </si>
  <si>
    <t>délits</t>
  </si>
  <si>
    <t xml:space="preserve">Hommes </t>
  </si>
  <si>
    <t xml:space="preserve">Moins de 18 ans </t>
  </si>
  <si>
    <t>Provocations publiques</t>
  </si>
  <si>
    <t>Diffamations publiques</t>
  </si>
  <si>
    <t>Injures  publiques</t>
  </si>
  <si>
    <t>France</t>
  </si>
  <si>
    <t>d'une prétendue race ou de la religion</t>
  </si>
  <si>
    <t>% femmes</t>
  </si>
  <si>
    <r>
      <t xml:space="preserve">Lecture </t>
    </r>
    <r>
      <rPr>
        <b/>
        <sz val="14"/>
        <color theme="1"/>
        <rFont val="Albany AMT"/>
        <family val="2"/>
      </rPr>
      <t>.</t>
    </r>
    <r>
      <rPr>
        <sz val="9"/>
        <color theme="1"/>
        <rFont val="Albany AMT"/>
        <family val="2"/>
      </rPr>
      <t xml:space="preserve"> </t>
    </r>
    <r>
      <rPr>
        <sz val="8"/>
        <color theme="1"/>
        <rFont val="Albany AMT"/>
        <family val="2"/>
      </rPr>
      <t>Entre 2022 et  2023, les crimes, délits et contraventions "à caractère raciste" augmentent de plus de 1000 infractions.</t>
    </r>
  </si>
  <si>
    <t xml:space="preserve">Figure 5. Âge et nationalité des victimes associées aux crimes et délits commis en raison de l'ethnie, de la nation, </t>
  </si>
  <si>
    <t xml:space="preserve">Figure 7 .  Répartition des victimes enregistrées par la police nationale en 2023 par sexe  et par âge </t>
  </si>
  <si>
    <t xml:space="preserve">janvier </t>
  </si>
  <si>
    <t>février</t>
  </si>
  <si>
    <t>mars</t>
  </si>
  <si>
    <t>avril</t>
  </si>
  <si>
    <t>mai</t>
  </si>
  <si>
    <t>juin</t>
  </si>
  <si>
    <t>juillet</t>
  </si>
  <si>
    <t>août</t>
  </si>
  <si>
    <t>septembre</t>
  </si>
  <si>
    <t>octobre</t>
  </si>
  <si>
    <t>novembre</t>
  </si>
  <si>
    <t>décembre</t>
  </si>
  <si>
    <t>Contraventions</t>
  </si>
  <si>
    <t>Sources ·  bases statistiques des infractions enregistrées par la police et la gendarmerie entre 2021 et 2023 (données provisoires 2023, extraction janvier 2024).</t>
  </si>
  <si>
    <t>Sources : SSMSI, bases statistiques des infractions enregistrées par la police et la gendarmerie de 2021 à 2023;</t>
  </si>
  <si>
    <r>
      <rPr>
        <b/>
        <sz val="11"/>
        <color theme="1"/>
        <rFont val="Calibri"/>
        <family val="2"/>
        <scheme val="minor"/>
      </rPr>
      <t>Figure 3 .</t>
    </r>
    <r>
      <rPr>
        <sz val="11"/>
        <color theme="1"/>
        <rFont val="Calibri"/>
        <family val="2"/>
        <scheme val="minor"/>
      </rPr>
      <t xml:space="preserve"> Nombre de crimes et délits " à caractère raciste" enregistrés, pour 10 000 habitants par département (en moyenne annuelle entre 2021 et 2023, en lieu de commission)</t>
    </r>
  </si>
  <si>
    <t>Figure 2b – Nombre de crimes et délits et nombre de contraventions à caractère raciste enregistrés mois par mois par les services de sécurité en 2021, 2022 et 2023</t>
  </si>
  <si>
    <r>
      <rPr>
        <b/>
        <sz val="11"/>
        <color theme="1"/>
        <rFont val="Calibri"/>
        <family val="2"/>
        <scheme val="minor"/>
      </rPr>
      <t>Figure 4.</t>
    </r>
    <r>
      <rPr>
        <sz val="11"/>
        <color theme="1"/>
        <rFont val="Calibri"/>
        <family val="2"/>
        <scheme val="minor"/>
      </rPr>
      <t xml:space="preserve"> Nombre de contraventions "à caractère raciste" enregistrées, pour 10 000 habitants par région (en moyenne annuelle entre 2021 et 2023, en lieu de commission)</t>
    </r>
  </si>
  <si>
    <t>Guadeloupe</t>
  </si>
  <si>
    <t>Martinique</t>
  </si>
  <si>
    <t>Île-de-France</t>
  </si>
  <si>
    <t>Centre-Val de Loire</t>
  </si>
  <si>
    <t>Bourgogne-Franche-Comté</t>
  </si>
  <si>
    <t>Normandie</t>
  </si>
  <si>
    <t>Hauts-de-France</t>
  </si>
  <si>
    <t>Grand Est</t>
  </si>
  <si>
    <t>Pays de la Loire</t>
  </si>
  <si>
    <t>Bretagne</t>
  </si>
  <si>
    <t>Nouvelle-Aquitaine</t>
  </si>
  <si>
    <t>Occitanie</t>
  </si>
  <si>
    <t>Auvergne-Rhône-Alpes</t>
  </si>
  <si>
    <t>Provence-Alpes-Côte d'Azur</t>
  </si>
  <si>
    <t>Corse</t>
  </si>
  <si>
    <t xml:space="preserve">Lecture : l'Ile-de-France est affecté à la classe des régions ayant, en moyenne entre 2021 et 2023, plus de 0,9 contravention à caractère raciste pour 10 000 habitants. </t>
  </si>
  <si>
    <t>Champ : France; contraventions commises en raison de l'ethnie, de la nation,</t>
  </si>
  <si>
    <t>d'une prétendue race ou religion.</t>
  </si>
  <si>
    <t>Insee, recensement de la population 2021.</t>
  </si>
  <si>
    <t>France métropolitaine</t>
  </si>
  <si>
    <t>60 ans et plus</t>
  </si>
  <si>
    <t xml:space="preserve">Contraventions </t>
  </si>
  <si>
    <t>Figure  complémentaire. Infractions commises  en raison de l'origine, l'ethnie, la nation, la prétendue race ou la religion enregistrés par les forces de sécurité : nombre annuel d'infractions, de victimes et de mis en cause</t>
  </si>
  <si>
    <t>Lecture : au mois d’octobre, le nombre de crimes et délits à caractère raciste enregistrés par les services de sécurité est passé de 603 en 2022 à 1149 en  2023    </t>
  </si>
  <si>
    <t>Moyenne 2021-2023</t>
  </si>
  <si>
    <t>taux paris et petite couronne</t>
  </si>
  <si>
    <t>taux Ile-de-France</t>
  </si>
  <si>
    <t>Figure 4. Nombre de crimes et délits « à caractère raciste » enregistrées par les forces de sécurité en 2023 par taille d’unité urbaine pour 10 000 habitants (en lieu de commission)</t>
  </si>
  <si>
    <t>Lecture . En 2023, 25 % des victimes de crimes ou délits "à caractère raciste" ont entre 35 et 44 ans et 16 % sont de nationalités étrangères (comparativement à l'ensemble de la population (13 % et 8 % respectivement) ou à l'ensemble des victimes de crimes et délits (19 % et 10 % respectivement).</t>
  </si>
  <si>
    <t>Lecture . En 2023, 42 % des mis en cause pour crimes ou délits "à caractère raciste" ont moins de 35 ans et 11 % sont de nationalités étrangères (comparativement à l'ensemble de la population (41 % et 8 % respectivement) ou à l'ensemble des mis en cause pour crimes ou délits (63 % et 19 % respectivement).</t>
  </si>
  <si>
    <t>Lecture : sur le champ de la police nationale, 19 % des femmes victimes d'atteintes "à caractère raciste" pour lesquelles une contravention  de 5ème classe a été enregistrée ont entre 30 et 44 ans ;   parmi les victimes d’un crime ou délit « à caractère raciste » de 60 ans et plus, 41 % sont des femmes.</t>
  </si>
  <si>
    <t>Champ : France, contraventions enregistrées par la police nationale.</t>
  </si>
  <si>
    <r>
      <rPr>
        <b/>
        <sz val="8"/>
        <rFont val="Albany AMT"/>
        <family val="2"/>
      </rPr>
      <t>Champ</t>
    </r>
    <r>
      <rPr>
        <sz val="8"/>
        <rFont val="Albany AMT"/>
        <family val="2"/>
      </rPr>
      <t xml:space="preserve"> </t>
    </r>
    <r>
      <rPr>
        <sz val="8"/>
        <rFont val="Symbol"/>
        <family val="1"/>
        <charset val="2"/>
      </rPr>
      <t>·</t>
    </r>
    <r>
      <rPr>
        <sz val="8"/>
        <rFont val="Albany AMT"/>
        <family val="2"/>
      </rPr>
      <t xml:space="preserve"> France, infractions commises en raison de l'ethnie, de la nation, d'une prétendue la race ou de la religion.</t>
    </r>
  </si>
  <si>
    <r>
      <rPr>
        <b/>
        <sz val="8"/>
        <rFont val="Albany AMT"/>
        <family val="2"/>
      </rPr>
      <t>Champ</t>
    </r>
    <r>
      <rPr>
        <sz val="8"/>
        <rFont val="Albany AMT"/>
        <family val="2"/>
      </rPr>
      <t xml:space="preserve"> </t>
    </r>
    <r>
      <rPr>
        <sz val="8"/>
        <rFont val="Symbol"/>
        <family val="1"/>
        <charset val="2"/>
      </rPr>
      <t>·</t>
    </r>
    <r>
      <rPr>
        <sz val="8"/>
        <rFont val="Albany AMT"/>
        <family val="2"/>
      </rPr>
      <t xml:space="preserve"> France, infractions commises en raison de l'ethnie, de la nation, d'une prétendue race ou de la religion.</t>
    </r>
  </si>
  <si>
    <t>Crimes et délits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</si>
</sst>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
    <numFmt numFmtId="167" formatCode="0.0"/>
    <numFmt numFmtId="168" formatCode="_-* #,##0\ _€_-;\-* #,##0\ _€_-;_-* &quot;-&quot;??\ _€_-;_-@_-"/>
  </numFmts>
  <fonts count="38" x14ac:knownFonts="1">
    <font>
      <sz val="11"/>
      <color theme="1"/>
      <name val="Calibri"/>
      <family val="2"/>
      <scheme val="minor"/>
    </font>
    <font>
      <sz val="10"/>
      <color rgb="FF000000"/>
      <name val="Arial"/>
      <family val="2"/>
    </font>
    <font>
      <b/>
      <sz val="10"/>
      <color theme="4"/>
      <name val="Albany AMT"/>
      <family val="2"/>
    </font>
    <font>
      <b/>
      <sz val="12"/>
      <color theme="0"/>
      <name val="Albany AMT"/>
      <family val="2"/>
    </font>
    <font>
      <b/>
      <sz val="11"/>
      <color theme="0"/>
      <name val="Albany AMT"/>
      <family val="2"/>
    </font>
    <font>
      <sz val="10"/>
      <color theme="0"/>
      <name val="Albany AMT"/>
      <family val="2"/>
    </font>
    <font>
      <b/>
      <sz val="9"/>
      <color theme="0"/>
      <name val="Albany AMT"/>
      <family val="2"/>
    </font>
    <font>
      <sz val="10"/>
      <name val="Albany AMT"/>
      <family val="2"/>
    </font>
    <font>
      <b/>
      <sz val="10"/>
      <name val="Albany AMT"/>
      <family val="2"/>
    </font>
    <font>
      <i/>
      <sz val="11"/>
      <name val="Calibri"/>
      <family val="2"/>
      <scheme val="minor"/>
    </font>
    <font>
      <sz val="8"/>
      <name val="Albany AMT"/>
      <family val="2"/>
    </font>
    <font>
      <b/>
      <sz val="8"/>
      <name val="Albany AMT"/>
      <family val="2"/>
    </font>
    <font>
      <sz val="8"/>
      <name val="Symbol"/>
      <family val="1"/>
      <charset val="2"/>
    </font>
    <font>
      <sz val="10"/>
      <color rgb="FFFF0000"/>
      <name val="Arial"/>
      <family val="2"/>
    </font>
    <font>
      <sz val="11"/>
      <color theme="1"/>
      <name val="Calibri"/>
      <family val="2"/>
      <scheme val="minor"/>
    </font>
    <font>
      <b/>
      <sz val="11"/>
      <color theme="1"/>
      <name val="Calibri"/>
      <family val="2"/>
      <scheme val="minor"/>
    </font>
    <font>
      <sz val="8"/>
      <color rgb="FF000000"/>
      <name val="Arial"/>
      <family val="2"/>
    </font>
    <font>
      <sz val="8"/>
      <name val="Arial"/>
      <family val="2"/>
    </font>
    <font>
      <sz val="10"/>
      <name val="Arial"/>
      <family val="2"/>
    </font>
    <font>
      <b/>
      <sz val="11"/>
      <name val="Calibri"/>
      <family val="2"/>
      <scheme val="minor"/>
    </font>
    <font>
      <sz val="8"/>
      <color theme="1"/>
      <name val="Calibri"/>
      <family val="2"/>
      <scheme val="minor"/>
    </font>
    <font>
      <b/>
      <i/>
      <sz val="10"/>
      <name val="Albany AMT"/>
      <family val="2"/>
    </font>
    <font>
      <b/>
      <sz val="8"/>
      <color rgb="FF595959"/>
      <name val="Calibri"/>
      <family val="2"/>
      <scheme val="minor"/>
    </font>
    <font>
      <sz val="8"/>
      <color rgb="FF595959"/>
      <name val="Calibri"/>
      <family val="2"/>
      <scheme val="minor"/>
    </font>
    <font>
      <sz val="8"/>
      <color rgb="FF595959"/>
      <name val="Symbol"/>
      <family val="1"/>
      <charset val="2"/>
    </font>
    <font>
      <sz val="9"/>
      <color theme="1"/>
      <name val="Calibri"/>
      <family val="2"/>
      <scheme val="minor"/>
    </font>
    <font>
      <sz val="8"/>
      <color theme="1"/>
      <name val="Albany AMT"/>
      <family val="2"/>
    </font>
    <font>
      <sz val="9"/>
      <color theme="1"/>
      <name val="Albany AMT"/>
      <family val="2"/>
    </font>
    <font>
      <b/>
      <sz val="8"/>
      <color theme="1"/>
      <name val="Albany AMT"/>
      <family val="2"/>
    </font>
    <font>
      <b/>
      <sz val="14"/>
      <color theme="1"/>
      <name val="Albany AMT"/>
      <family val="2"/>
    </font>
    <font>
      <b/>
      <sz val="12"/>
      <color rgb="FF595959"/>
      <name val="Calibri"/>
      <family val="2"/>
      <scheme val="minor"/>
    </font>
    <font>
      <sz val="8"/>
      <color rgb="FF000000"/>
      <name val="Calibri"/>
      <family val="2"/>
      <scheme val="minor"/>
    </font>
    <font>
      <b/>
      <i/>
      <sz val="10"/>
      <color theme="1"/>
      <name val="Albany AMT"/>
      <family val="2"/>
    </font>
    <font>
      <b/>
      <sz val="10"/>
      <color rgb="FF000000"/>
      <name val="Arial"/>
      <family val="2"/>
    </font>
    <font>
      <b/>
      <sz val="10"/>
      <color rgb="FFFF0000"/>
      <name val="Arial"/>
      <family val="2"/>
    </font>
    <font>
      <sz val="11"/>
      <name val="Calibri"/>
      <family val="2"/>
      <scheme val="minor"/>
    </font>
    <font>
      <sz val="11"/>
      <color rgb="FFFF0000"/>
      <name val="Calibri"/>
      <family val="2"/>
      <scheme val="minor"/>
    </font>
    <font>
      <i/>
      <sz val="10"/>
      <name val="Albany AMT"/>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E6F0FA"/>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right/>
      <top style="double">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rgb="FFC1C1C1"/>
      </left>
      <right/>
      <top style="medium">
        <color rgb="FFC1C1C1"/>
      </top>
      <bottom/>
      <diagonal/>
    </border>
    <border>
      <left/>
      <right/>
      <top style="medium">
        <color rgb="FFC1C1C1"/>
      </top>
      <bottom/>
      <diagonal/>
    </border>
  </borders>
  <cellStyleXfs count="5">
    <xf numFmtId="0" fontId="0" fillId="0" borderId="0"/>
    <xf numFmtId="0" fontId="1" fillId="0" borderId="0"/>
    <xf numFmtId="9"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cellStyleXfs>
  <cellXfs count="128">
    <xf numFmtId="0" fontId="0" fillId="0" borderId="0" xfId="0"/>
    <xf numFmtId="0" fontId="3" fillId="3" borderId="0" xfId="1" applyFont="1" applyFill="1" applyBorder="1" applyAlignment="1">
      <alignment horizontal="left" vertical="center" wrapText="1"/>
    </xf>
    <xf numFmtId="0" fontId="5" fillId="3" borderId="0" xfId="0" applyFont="1" applyFill="1" applyBorder="1" applyAlignment="1">
      <alignment vertical="center"/>
    </xf>
    <xf numFmtId="0" fontId="7" fillId="4" borderId="0" xfId="0" applyFont="1" applyFill="1" applyBorder="1" applyAlignment="1">
      <alignment horizontal="left" wrapText="1"/>
    </xf>
    <xf numFmtId="0" fontId="8" fillId="5" borderId="0" xfId="0" applyFont="1" applyFill="1" applyBorder="1" applyAlignment="1">
      <alignment horizontal="left" wrapText="1"/>
    </xf>
    <xf numFmtId="3" fontId="9" fillId="6" borderId="0" xfId="0" applyNumberFormat="1" applyFont="1" applyFill="1" applyBorder="1" applyAlignment="1">
      <alignment horizontal="center"/>
    </xf>
    <xf numFmtId="0" fontId="1" fillId="2" borderId="0" xfId="1" applyFill="1"/>
    <xf numFmtId="0" fontId="1" fillId="0" borderId="0" xfId="1"/>
    <xf numFmtId="164" fontId="1" fillId="2" borderId="0" xfId="1" applyNumberFormat="1" applyFill="1"/>
    <xf numFmtId="0" fontId="1" fillId="2" borderId="0" xfId="1" applyFont="1" applyFill="1"/>
    <xf numFmtId="0" fontId="16" fillId="2" borderId="0" xfId="1" applyFont="1" applyFill="1"/>
    <xf numFmtId="0" fontId="16" fillId="7" borderId="0" xfId="1" applyFont="1" applyFill="1"/>
    <xf numFmtId="9" fontId="0" fillId="0" borderId="0" xfId="2" applyFont="1"/>
    <xf numFmtId="9" fontId="1" fillId="0" borderId="0" xfId="3" applyFont="1"/>
    <xf numFmtId="17" fontId="16" fillId="2" borderId="0" xfId="1" quotePrefix="1" applyNumberFormat="1" applyFont="1" applyFill="1"/>
    <xf numFmtId="9" fontId="1" fillId="0" borderId="0" xfId="2" applyFont="1"/>
    <xf numFmtId="166" fontId="1" fillId="0" borderId="0" xfId="3" applyNumberFormat="1" applyFont="1"/>
    <xf numFmtId="1" fontId="1" fillId="0" borderId="0" xfId="3" applyNumberFormat="1" applyFont="1"/>
    <xf numFmtId="1" fontId="1" fillId="0" borderId="0" xfId="1" applyNumberFormat="1"/>
    <xf numFmtId="165" fontId="1" fillId="0" borderId="0" xfId="1" applyNumberFormat="1"/>
    <xf numFmtId="9" fontId="0" fillId="0" borderId="0" xfId="2" applyNumberFormat="1" applyFont="1"/>
    <xf numFmtId="9" fontId="1" fillId="0" borderId="0" xfId="1" applyNumberFormat="1"/>
    <xf numFmtId="0" fontId="1" fillId="0" borderId="0" xfId="1" applyNumberFormat="1"/>
    <xf numFmtId="164" fontId="1" fillId="0" borderId="0" xfId="1" applyNumberFormat="1"/>
    <xf numFmtId="0" fontId="1" fillId="0" borderId="0" xfId="1" applyFont="1"/>
    <xf numFmtId="0" fontId="1" fillId="7" borderId="0" xfId="1" applyFont="1" applyFill="1"/>
    <xf numFmtId="9" fontId="7" fillId="4" borderId="0" xfId="2" applyFont="1" applyFill="1" applyBorder="1" applyAlignment="1">
      <alignment horizontal="right"/>
    </xf>
    <xf numFmtId="0" fontId="0" fillId="2" borderId="0" xfId="0" applyFill="1"/>
    <xf numFmtId="0" fontId="20" fillId="2" borderId="0" xfId="0" applyFont="1" applyFill="1"/>
    <xf numFmtId="3" fontId="0" fillId="0" borderId="0" xfId="0" applyNumberFormat="1"/>
    <xf numFmtId="0" fontId="21" fillId="6" borderId="0" xfId="0" applyFont="1" applyFill="1" applyBorder="1" applyAlignment="1">
      <alignment horizontal="left" wrapText="1"/>
    </xf>
    <xf numFmtId="167" fontId="0" fillId="0" borderId="0" xfId="0" applyNumberFormat="1"/>
    <xf numFmtId="167" fontId="0" fillId="2" borderId="0" xfId="0" applyNumberFormat="1" applyFill="1"/>
    <xf numFmtId="0" fontId="25" fillId="2" borderId="0" xfId="0" applyFont="1" applyFill="1"/>
    <xf numFmtId="0" fontId="16" fillId="0" borderId="0" xfId="1" applyFont="1" applyFill="1"/>
    <xf numFmtId="2" fontId="16" fillId="0" borderId="0" xfId="1" applyNumberFormat="1" applyFont="1" applyFill="1" applyAlignment="1">
      <alignment horizontal="center"/>
    </xf>
    <xf numFmtId="165" fontId="16" fillId="0" borderId="0" xfId="1" applyNumberFormat="1" applyFont="1" applyFill="1"/>
    <xf numFmtId="2" fontId="16" fillId="0" borderId="0" xfId="1" applyNumberFormat="1" applyFont="1" applyFill="1" applyAlignment="1">
      <alignment vertical="top" wrapText="1"/>
    </xf>
    <xf numFmtId="164" fontId="16" fillId="0" borderId="0" xfId="1" applyNumberFormat="1" applyFont="1" applyFill="1"/>
    <xf numFmtId="2" fontId="17" fillId="0" borderId="0" xfId="1" applyNumberFormat="1" applyFont="1" applyFill="1"/>
    <xf numFmtId="2" fontId="16" fillId="0" borderId="0" xfId="1" applyNumberFormat="1" applyFont="1" applyFill="1"/>
    <xf numFmtId="9" fontId="18" fillId="0" borderId="0" xfId="2" applyFont="1"/>
    <xf numFmtId="0" fontId="28" fillId="2" borderId="0" xfId="0" applyFont="1" applyFill="1"/>
    <xf numFmtId="0" fontId="10" fillId="2" borderId="0" xfId="1" applyFont="1" applyFill="1" applyAlignment="1">
      <alignment vertical="center" wrapText="1"/>
    </xf>
    <xf numFmtId="3" fontId="0" fillId="2" borderId="0" xfId="0" applyNumberFormat="1" applyFill="1"/>
    <xf numFmtId="0" fontId="15" fillId="2" borderId="0" xfId="0" applyFont="1" applyFill="1"/>
    <xf numFmtId="0" fontId="30" fillId="2" borderId="0" xfId="0" applyFont="1" applyFill="1" applyAlignment="1">
      <alignment horizontal="center" vertical="center" readingOrder="1"/>
    </xf>
    <xf numFmtId="0" fontId="31" fillId="2" borderId="0" xfId="1" applyFont="1" applyFill="1"/>
    <xf numFmtId="0" fontId="13" fillId="2" borderId="0" xfId="1" applyFont="1" applyFill="1"/>
    <xf numFmtId="0" fontId="6" fillId="3" borderId="0" xfId="1" applyFont="1" applyFill="1" applyBorder="1" applyAlignment="1">
      <alignment horizontal="right" vertical="center"/>
    </xf>
    <xf numFmtId="0" fontId="6" fillId="3" borderId="2" xfId="1" applyFont="1" applyFill="1" applyBorder="1" applyAlignment="1">
      <alignment horizontal="right" vertical="center" wrapText="1"/>
    </xf>
    <xf numFmtId="1" fontId="7" fillId="6" borderId="0" xfId="0" applyNumberFormat="1" applyFont="1" applyFill="1" applyBorder="1" applyAlignment="1">
      <alignment horizontal="right"/>
    </xf>
    <xf numFmtId="1" fontId="7" fillId="4" borderId="0" xfId="0" applyNumberFormat="1" applyFont="1" applyFill="1" applyBorder="1" applyAlignment="1">
      <alignment horizontal="right"/>
    </xf>
    <xf numFmtId="3" fontId="19" fillId="6" borderId="3" xfId="0" applyNumberFormat="1" applyFont="1" applyFill="1" applyBorder="1" applyAlignment="1">
      <alignment horizontal="center"/>
    </xf>
    <xf numFmtId="3" fontId="19" fillId="6" borderId="0" xfId="0" applyNumberFormat="1" applyFont="1" applyFill="1" applyBorder="1" applyAlignment="1">
      <alignment horizontal="center"/>
    </xf>
    <xf numFmtId="0" fontId="21" fillId="5" borderId="0" xfId="0" applyFont="1" applyFill="1" applyBorder="1" applyAlignment="1">
      <alignment horizontal="left" wrapText="1"/>
    </xf>
    <xf numFmtId="0" fontId="32" fillId="4" borderId="0" xfId="0" quotePrefix="1" applyFont="1" applyFill="1" applyBorder="1" applyAlignment="1">
      <alignment horizontal="left" wrapText="1"/>
    </xf>
    <xf numFmtId="0" fontId="0" fillId="2" borderId="0" xfId="0" applyFill="1" applyProtection="1">
      <protection locked="0"/>
    </xf>
    <xf numFmtId="0" fontId="15" fillId="2" borderId="0" xfId="0" applyFont="1" applyFill="1" applyProtection="1">
      <protection locked="0"/>
    </xf>
    <xf numFmtId="168" fontId="1" fillId="0" borderId="0" xfId="4" applyNumberFormat="1" applyFont="1"/>
    <xf numFmtId="168" fontId="0" fillId="0" borderId="8" xfId="4" applyNumberFormat="1" applyFont="1" applyBorder="1"/>
    <xf numFmtId="168" fontId="1" fillId="0" borderId="0" xfId="1" applyNumberFormat="1"/>
    <xf numFmtId="1" fontId="1" fillId="0" borderId="0" xfId="2" applyNumberFormat="1" applyFont="1"/>
    <xf numFmtId="0" fontId="1" fillId="0" borderId="0" xfId="1" applyFont="1" applyFill="1"/>
    <xf numFmtId="0" fontId="1" fillId="0" borderId="0" xfId="1" applyAlignment="1">
      <alignment horizontal="right"/>
    </xf>
    <xf numFmtId="1" fontId="0" fillId="0" borderId="0" xfId="0" applyNumberFormat="1"/>
    <xf numFmtId="0" fontId="10" fillId="2" borderId="0" xfId="1" applyFont="1" applyFill="1" applyAlignment="1">
      <alignment vertical="center"/>
    </xf>
    <xf numFmtId="0" fontId="0" fillId="0" borderId="0" xfId="0" applyBorder="1"/>
    <xf numFmtId="0" fontId="25" fillId="0" borderId="0" xfId="0" applyFont="1" applyBorder="1"/>
    <xf numFmtId="0" fontId="34" fillId="0" borderId="0" xfId="1" applyFont="1"/>
    <xf numFmtId="9" fontId="0" fillId="0" borderId="0" xfId="2" applyFont="1" applyBorder="1" applyAlignment="1" applyProtection="1">
      <alignment vertical="center"/>
    </xf>
    <xf numFmtId="3" fontId="35" fillId="0" borderId="0" xfId="0" applyNumberFormat="1" applyFont="1"/>
    <xf numFmtId="0" fontId="1" fillId="0" borderId="0" xfId="1" applyFill="1"/>
    <xf numFmtId="0" fontId="33" fillId="0" borderId="0" xfId="1" applyFont="1" applyFill="1"/>
    <xf numFmtId="9" fontId="1" fillId="0" borderId="0" xfId="2" applyFont="1" applyFill="1"/>
    <xf numFmtId="0" fontId="0" fillId="0" borderId="11" xfId="0" applyFont="1" applyFill="1" applyBorder="1"/>
    <xf numFmtId="9" fontId="0" fillId="2" borderId="0" xfId="2" applyFont="1" applyFill="1"/>
    <xf numFmtId="0" fontId="0" fillId="2" borderId="0" xfId="0" applyFill="1" applyAlignment="1"/>
    <xf numFmtId="0" fontId="0" fillId="2" borderId="8" xfId="0" applyFill="1" applyBorder="1"/>
    <xf numFmtId="0" fontId="0" fillId="2" borderId="0" xfId="0" applyFill="1" applyBorder="1"/>
    <xf numFmtId="0" fontId="0" fillId="2" borderId="8" xfId="0" applyFill="1" applyBorder="1" applyAlignment="1">
      <alignment horizontal="center"/>
    </xf>
    <xf numFmtId="0" fontId="7" fillId="2" borderId="0" xfId="0" applyFont="1" applyFill="1" applyBorder="1" applyAlignment="1">
      <alignment horizontal="left" wrapText="1"/>
    </xf>
    <xf numFmtId="9" fontId="0" fillId="0" borderId="8" xfId="2" applyFont="1" applyBorder="1"/>
    <xf numFmtId="9" fontId="36" fillId="2" borderId="8" xfId="2" applyFont="1" applyFill="1" applyBorder="1"/>
    <xf numFmtId="9" fontId="36" fillId="0" borderId="8" xfId="2" applyFont="1" applyBorder="1"/>
    <xf numFmtId="0" fontId="31" fillId="8" borderId="0" xfId="0" applyFont="1" applyFill="1" applyAlignment="1">
      <alignment vertical="center"/>
    </xf>
    <xf numFmtId="0" fontId="0" fillId="8" borderId="0" xfId="0" applyFill="1"/>
    <xf numFmtId="0" fontId="4" fillId="3" borderId="0" xfId="1" applyFont="1" applyFill="1" applyBorder="1" applyAlignment="1">
      <alignment vertical="center" wrapText="1"/>
    </xf>
    <xf numFmtId="0" fontId="4" fillId="3" borderId="2" xfId="1" applyFont="1" applyFill="1" applyBorder="1" applyAlignment="1">
      <alignment vertical="center" wrapText="1"/>
    </xf>
    <xf numFmtId="0" fontId="20" fillId="0" borderId="0" xfId="0" applyFont="1"/>
    <xf numFmtId="0" fontId="0" fillId="0" borderId="0" xfId="0" applyFill="1"/>
    <xf numFmtId="167" fontId="0" fillId="0" borderId="8" xfId="0" applyNumberFormat="1" applyFill="1" applyBorder="1"/>
    <xf numFmtId="3" fontId="0" fillId="0" borderId="4" xfId="0" applyNumberFormat="1" applyFont="1" applyFill="1" applyBorder="1"/>
    <xf numFmtId="0" fontId="0" fillId="0" borderId="9" xfId="0" applyFont="1" applyFill="1" applyBorder="1"/>
    <xf numFmtId="3" fontId="0" fillId="0" borderId="5" xfId="0" applyNumberFormat="1" applyFont="1" applyFill="1" applyBorder="1"/>
    <xf numFmtId="0" fontId="0" fillId="0" borderId="10" xfId="0" applyFont="1" applyFill="1" applyBorder="1"/>
    <xf numFmtId="3" fontId="0" fillId="0" borderId="6" xfId="0" applyNumberFormat="1" applyFont="1" applyFill="1" applyBorder="1"/>
    <xf numFmtId="3" fontId="0" fillId="0" borderId="5" xfId="0" applyNumberFormat="1" applyFont="1" applyFill="1" applyBorder="1" applyAlignment="1">
      <alignment horizontal="left"/>
    </xf>
    <xf numFmtId="3" fontId="0" fillId="0" borderId="5" xfId="0" applyNumberFormat="1" applyFill="1" applyBorder="1" applyAlignment="1">
      <alignment horizontal="left"/>
    </xf>
    <xf numFmtId="3" fontId="0" fillId="0" borderId="6" xfId="0" applyNumberFormat="1" applyFill="1" applyBorder="1" applyAlignment="1">
      <alignment horizontal="left"/>
    </xf>
    <xf numFmtId="0" fontId="0" fillId="2" borderId="8" xfId="0" applyFill="1" applyBorder="1" applyAlignment="1">
      <alignment horizontal="center"/>
    </xf>
    <xf numFmtId="0" fontId="10" fillId="2" borderId="0" xfId="1" applyFont="1" applyFill="1" applyAlignment="1">
      <alignment horizontal="justify" vertical="center" wrapText="1"/>
    </xf>
    <xf numFmtId="0" fontId="4" fillId="3" borderId="0"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justify" vertical="center" wrapText="1"/>
    </xf>
    <xf numFmtId="0" fontId="6" fillId="3" borderId="0" xfId="1" applyFont="1" applyFill="1" applyBorder="1" applyAlignment="1">
      <alignment horizontal="right" vertical="center" wrapText="1"/>
    </xf>
    <xf numFmtId="0" fontId="8" fillId="4" borderId="0" xfId="0" quotePrefix="1" applyFont="1" applyFill="1" applyBorder="1" applyAlignment="1">
      <alignment horizontal="center" wrapText="1"/>
    </xf>
    <xf numFmtId="0" fontId="37" fillId="6" borderId="0" xfId="0" applyFont="1" applyFill="1" applyBorder="1" applyAlignment="1">
      <alignment horizontal="center" wrapText="1"/>
    </xf>
    <xf numFmtId="0" fontId="7" fillId="6" borderId="0" xfId="0" applyFont="1" applyFill="1" applyBorder="1" applyAlignment="1">
      <alignment horizontal="center" wrapText="1"/>
    </xf>
    <xf numFmtId="3" fontId="35" fillId="6" borderId="0" xfId="0" applyNumberFormat="1" applyFont="1" applyFill="1" applyBorder="1" applyAlignment="1">
      <alignment horizontal="center"/>
    </xf>
    <xf numFmtId="3" fontId="35" fillId="6" borderId="3" xfId="0" applyNumberFormat="1" applyFont="1" applyFill="1" applyBorder="1" applyAlignment="1">
      <alignment horizontal="center"/>
    </xf>
    <xf numFmtId="0" fontId="10" fillId="2" borderId="0" xfId="1" applyFont="1" applyFill="1" applyAlignment="1">
      <alignment horizontal="justify" vertical="center" wrapText="1"/>
    </xf>
    <xf numFmtId="0" fontId="2" fillId="2" borderId="0"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0" fillId="2" borderId="0" xfId="1" applyFont="1" applyFill="1" applyAlignment="1">
      <alignment horizontal="justify" vertical="center"/>
    </xf>
    <xf numFmtId="0" fontId="10" fillId="2" borderId="0" xfId="1" applyFont="1" applyFill="1" applyAlignment="1">
      <alignment horizontal="left" vertical="center" wrapText="1"/>
    </xf>
    <xf numFmtId="0" fontId="22" fillId="2" borderId="0" xfId="0" applyFont="1" applyFill="1" applyAlignment="1">
      <alignment horizontal="left" wrapText="1"/>
    </xf>
    <xf numFmtId="0" fontId="20" fillId="2" borderId="0" xfId="0" applyFont="1" applyFill="1" applyAlignment="1">
      <alignment horizontal="left" wrapText="1"/>
    </xf>
    <xf numFmtId="1" fontId="16" fillId="0" borderId="0" xfId="1" applyNumberFormat="1" applyFont="1" applyFill="1" applyAlignment="1">
      <alignment horizontal="center"/>
    </xf>
    <xf numFmtId="0" fontId="31" fillId="2" borderId="0" xfId="1" applyFont="1" applyFill="1" applyAlignment="1">
      <alignment horizontal="left" wrapText="1"/>
    </xf>
    <xf numFmtId="0" fontId="0" fillId="2" borderId="8" xfId="0" applyFill="1" applyBorder="1" applyAlignment="1">
      <alignment horizontal="center"/>
    </xf>
    <xf numFmtId="0" fontId="0" fillId="2" borderId="0" xfId="0" applyFill="1" applyAlignment="1">
      <alignment horizontal="center"/>
    </xf>
    <xf numFmtId="0" fontId="35" fillId="0" borderId="12" xfId="0" applyFont="1" applyBorder="1" applyAlignment="1">
      <alignment vertical="top" wrapText="1"/>
    </xf>
    <xf numFmtId="0" fontId="35" fillId="0" borderId="13" xfId="0" applyFont="1" applyBorder="1" applyAlignment="1">
      <alignment vertical="top" wrapText="1"/>
    </xf>
    <xf numFmtId="0" fontId="35" fillId="0" borderId="0" xfId="0" applyFont="1"/>
  </cellXfs>
  <cellStyles count="5">
    <cellStyle name="Milliers" xfId="4" builtinId="3"/>
    <cellStyle name="Normal" xfId="0" builtinId="0"/>
    <cellStyle name="Normal 2" xfId="1"/>
    <cellStyle name="Pourcentage" xfId="2"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2'!$B$3</c:f>
              <c:strCache>
                <c:ptCount val="1"/>
                <c:pt idx="0">
                  <c:v>Crimes et délits "à caractère raciste"</c:v>
                </c:pt>
              </c:strCache>
            </c:strRef>
          </c:tx>
          <c:spPr>
            <a:ln w="28575" cap="rnd">
              <a:solidFill>
                <a:schemeClr val="accent1"/>
              </a:solidFill>
              <a:round/>
            </a:ln>
            <a:effectLst/>
          </c:spPr>
          <c:marker>
            <c:symbol val="none"/>
          </c:marker>
          <c:cat>
            <c:numRef>
              <c:f>'Figure 2'!$A$4:$A$11</c:f>
              <c:numCache>
                <c:formatCode>General</c:formatCode>
                <c:ptCount val="8"/>
                <c:pt idx="0">
                  <c:v>2016</c:v>
                </c:pt>
                <c:pt idx="1">
                  <c:v>2017</c:v>
                </c:pt>
                <c:pt idx="2">
                  <c:v>2018</c:v>
                </c:pt>
                <c:pt idx="3">
                  <c:v>2019</c:v>
                </c:pt>
                <c:pt idx="4">
                  <c:v>2020</c:v>
                </c:pt>
                <c:pt idx="5">
                  <c:v>2021</c:v>
                </c:pt>
                <c:pt idx="6">
                  <c:v>2022</c:v>
                </c:pt>
                <c:pt idx="7">
                  <c:v>2023</c:v>
                </c:pt>
              </c:numCache>
            </c:numRef>
          </c:cat>
          <c:val>
            <c:numRef>
              <c:f>'Figure 2'!$B$4:$B$11</c:f>
              <c:numCache>
                <c:formatCode>#,##0</c:formatCode>
                <c:ptCount val="8"/>
                <c:pt idx="0">
                  <c:v>5460</c:v>
                </c:pt>
                <c:pt idx="1">
                  <c:v>4806</c:v>
                </c:pt>
                <c:pt idx="2">
                  <c:v>4972</c:v>
                </c:pt>
                <c:pt idx="3">
                  <c:v>5501</c:v>
                </c:pt>
                <c:pt idx="4">
                  <c:v>5255</c:v>
                </c:pt>
                <c:pt idx="5">
                  <c:v>6267</c:v>
                </c:pt>
                <c:pt idx="6">
                  <c:v>6478</c:v>
                </c:pt>
                <c:pt idx="7">
                  <c:v>8542</c:v>
                </c:pt>
              </c:numCache>
            </c:numRef>
          </c:val>
          <c:smooth val="0"/>
        </c:ser>
        <c:ser>
          <c:idx val="1"/>
          <c:order val="1"/>
          <c:tx>
            <c:strRef>
              <c:f>'Figure 2'!$C$3</c:f>
              <c:strCache>
                <c:ptCount val="1"/>
                <c:pt idx="0">
                  <c:v>Contraventions "à caractère raciste"</c:v>
                </c:pt>
              </c:strCache>
            </c:strRef>
          </c:tx>
          <c:spPr>
            <a:ln w="28575" cap="rnd">
              <a:solidFill>
                <a:schemeClr val="accent2"/>
              </a:solidFill>
              <a:round/>
            </a:ln>
            <a:effectLst/>
          </c:spPr>
          <c:marker>
            <c:symbol val="none"/>
          </c:marker>
          <c:cat>
            <c:numRef>
              <c:f>'Figure 2'!$A$4:$A$11</c:f>
              <c:numCache>
                <c:formatCode>General</c:formatCode>
                <c:ptCount val="8"/>
                <c:pt idx="0">
                  <c:v>2016</c:v>
                </c:pt>
                <c:pt idx="1">
                  <c:v>2017</c:v>
                </c:pt>
                <c:pt idx="2">
                  <c:v>2018</c:v>
                </c:pt>
                <c:pt idx="3">
                  <c:v>2019</c:v>
                </c:pt>
                <c:pt idx="4">
                  <c:v>2020</c:v>
                </c:pt>
                <c:pt idx="5">
                  <c:v>2021</c:v>
                </c:pt>
                <c:pt idx="6">
                  <c:v>2022</c:v>
                </c:pt>
                <c:pt idx="7">
                  <c:v>2023</c:v>
                </c:pt>
              </c:numCache>
            </c:numRef>
          </c:cat>
          <c:val>
            <c:numRef>
              <c:f>'Figure 2'!$C$4:$C$11</c:f>
              <c:numCache>
                <c:formatCode>#,##0</c:formatCode>
                <c:ptCount val="8"/>
                <c:pt idx="0">
                  <c:v>3725</c:v>
                </c:pt>
                <c:pt idx="1">
                  <c:v>3831</c:v>
                </c:pt>
                <c:pt idx="2">
                  <c:v>4295</c:v>
                </c:pt>
                <c:pt idx="3">
                  <c:v>5341</c:v>
                </c:pt>
                <c:pt idx="4">
                  <c:v>6057</c:v>
                </c:pt>
                <c:pt idx="5">
                  <c:v>6797</c:v>
                </c:pt>
                <c:pt idx="6">
                  <c:v>6134</c:v>
                </c:pt>
                <c:pt idx="7">
                  <c:v>6376</c:v>
                </c:pt>
              </c:numCache>
            </c:numRef>
          </c:val>
          <c:smooth val="0"/>
        </c:ser>
        <c:ser>
          <c:idx val="2"/>
          <c:order val="2"/>
          <c:tx>
            <c:strRef>
              <c:f>'Figure 2'!$D$3</c:f>
              <c:strCache>
                <c:ptCount val="1"/>
                <c:pt idx="0">
                  <c:v>Total des infractions "à caractère raciste"</c:v>
                </c:pt>
              </c:strCache>
            </c:strRef>
          </c:tx>
          <c:spPr>
            <a:ln w="28575" cap="rnd">
              <a:solidFill>
                <a:schemeClr val="accent3"/>
              </a:solidFill>
              <a:round/>
            </a:ln>
            <a:effectLst/>
          </c:spPr>
          <c:marker>
            <c:symbol val="none"/>
          </c:marker>
          <c:cat>
            <c:numRef>
              <c:f>'Figure 2'!$A$4:$A$11</c:f>
              <c:numCache>
                <c:formatCode>General</c:formatCode>
                <c:ptCount val="8"/>
                <c:pt idx="0">
                  <c:v>2016</c:v>
                </c:pt>
                <c:pt idx="1">
                  <c:v>2017</c:v>
                </c:pt>
                <c:pt idx="2">
                  <c:v>2018</c:v>
                </c:pt>
                <c:pt idx="3">
                  <c:v>2019</c:v>
                </c:pt>
                <c:pt idx="4">
                  <c:v>2020</c:v>
                </c:pt>
                <c:pt idx="5">
                  <c:v>2021</c:v>
                </c:pt>
                <c:pt idx="6">
                  <c:v>2022</c:v>
                </c:pt>
                <c:pt idx="7">
                  <c:v>2023</c:v>
                </c:pt>
              </c:numCache>
            </c:numRef>
          </c:cat>
          <c:val>
            <c:numRef>
              <c:f>'Figure 2'!$D$4:$D$11</c:f>
              <c:numCache>
                <c:formatCode>General</c:formatCode>
                <c:ptCount val="8"/>
                <c:pt idx="0">
                  <c:v>9185</c:v>
                </c:pt>
                <c:pt idx="1">
                  <c:v>8637</c:v>
                </c:pt>
                <c:pt idx="2">
                  <c:v>9267</c:v>
                </c:pt>
                <c:pt idx="3">
                  <c:v>10842</c:v>
                </c:pt>
                <c:pt idx="4">
                  <c:v>11312</c:v>
                </c:pt>
                <c:pt idx="5">
                  <c:v>13064</c:v>
                </c:pt>
                <c:pt idx="6">
                  <c:v>12612</c:v>
                </c:pt>
                <c:pt idx="7">
                  <c:v>14918</c:v>
                </c:pt>
              </c:numCache>
            </c:numRef>
          </c:val>
          <c:smooth val="0"/>
        </c:ser>
        <c:dLbls>
          <c:showLegendKey val="0"/>
          <c:showVal val="0"/>
          <c:showCatName val="0"/>
          <c:showSerName val="0"/>
          <c:showPercent val="0"/>
          <c:showBubbleSize val="0"/>
        </c:dLbls>
        <c:smooth val="0"/>
        <c:axId val="343040752"/>
        <c:axId val="343041136"/>
      </c:lineChart>
      <c:catAx>
        <c:axId val="34304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041136"/>
        <c:crosses val="autoZero"/>
        <c:auto val="1"/>
        <c:lblAlgn val="ctr"/>
        <c:lblOffset val="100"/>
        <c:noMultiLvlLbl val="0"/>
      </c:catAx>
      <c:valAx>
        <c:axId val="34304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04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Crimes et délits "à caractère raciste"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2 b'!$A$23</c:f>
              <c:strCache>
                <c:ptCount val="1"/>
                <c:pt idx="0">
                  <c:v>2021</c:v>
                </c:pt>
              </c:strCache>
            </c:strRef>
          </c:tx>
          <c:spPr>
            <a:ln w="28575" cap="rnd">
              <a:solidFill>
                <a:schemeClr val="accent1"/>
              </a:solidFill>
              <a:round/>
            </a:ln>
            <a:effectLst/>
          </c:spPr>
          <c:marker>
            <c:symbol val="none"/>
          </c:marker>
          <c:cat>
            <c:strRef>
              <c:f>'Figure 2 b'!$B$22:$M$22</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b'!$B$23:$M$23</c:f>
              <c:numCache>
                <c:formatCode>General</c:formatCode>
                <c:ptCount val="12"/>
                <c:pt idx="0">
                  <c:v>402</c:v>
                </c:pt>
                <c:pt idx="1">
                  <c:v>411</c:v>
                </c:pt>
                <c:pt idx="2">
                  <c:v>485</c:v>
                </c:pt>
                <c:pt idx="3">
                  <c:v>470</c:v>
                </c:pt>
                <c:pt idx="4">
                  <c:v>550</c:v>
                </c:pt>
                <c:pt idx="5">
                  <c:v>713</c:v>
                </c:pt>
                <c:pt idx="6">
                  <c:v>575</c:v>
                </c:pt>
                <c:pt idx="7">
                  <c:v>451</c:v>
                </c:pt>
                <c:pt idx="8">
                  <c:v>623</c:v>
                </c:pt>
                <c:pt idx="9">
                  <c:v>555</c:v>
                </c:pt>
                <c:pt idx="10">
                  <c:v>520</c:v>
                </c:pt>
                <c:pt idx="11">
                  <c:v>512</c:v>
                </c:pt>
              </c:numCache>
            </c:numRef>
          </c:val>
          <c:smooth val="0"/>
        </c:ser>
        <c:ser>
          <c:idx val="1"/>
          <c:order val="1"/>
          <c:tx>
            <c:strRef>
              <c:f>'Figure 2 b'!$A$24</c:f>
              <c:strCache>
                <c:ptCount val="1"/>
                <c:pt idx="0">
                  <c:v>2022</c:v>
                </c:pt>
              </c:strCache>
            </c:strRef>
          </c:tx>
          <c:spPr>
            <a:ln w="28575" cap="rnd">
              <a:solidFill>
                <a:schemeClr val="accent2"/>
              </a:solidFill>
              <a:round/>
            </a:ln>
            <a:effectLst/>
          </c:spPr>
          <c:marker>
            <c:symbol val="none"/>
          </c:marker>
          <c:cat>
            <c:strRef>
              <c:f>'Figure 2 b'!$B$22:$M$22</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b'!$B$24:$M$24</c:f>
              <c:numCache>
                <c:formatCode>General</c:formatCode>
                <c:ptCount val="12"/>
                <c:pt idx="0">
                  <c:v>477</c:v>
                </c:pt>
                <c:pt idx="1">
                  <c:v>427</c:v>
                </c:pt>
                <c:pt idx="2">
                  <c:v>562</c:v>
                </c:pt>
                <c:pt idx="3">
                  <c:v>556</c:v>
                </c:pt>
                <c:pt idx="4">
                  <c:v>611</c:v>
                </c:pt>
                <c:pt idx="5">
                  <c:v>630</c:v>
                </c:pt>
                <c:pt idx="6">
                  <c:v>555</c:v>
                </c:pt>
                <c:pt idx="7">
                  <c:v>487</c:v>
                </c:pt>
                <c:pt idx="8">
                  <c:v>568</c:v>
                </c:pt>
                <c:pt idx="9">
                  <c:v>603</c:v>
                </c:pt>
                <c:pt idx="10">
                  <c:v>517</c:v>
                </c:pt>
                <c:pt idx="11">
                  <c:v>485</c:v>
                </c:pt>
              </c:numCache>
            </c:numRef>
          </c:val>
          <c:smooth val="0"/>
        </c:ser>
        <c:ser>
          <c:idx val="2"/>
          <c:order val="2"/>
          <c:tx>
            <c:strRef>
              <c:f>'Figure 2 b'!$A$25</c:f>
              <c:strCache>
                <c:ptCount val="1"/>
                <c:pt idx="0">
                  <c:v>2023</c:v>
                </c:pt>
              </c:strCache>
            </c:strRef>
          </c:tx>
          <c:spPr>
            <a:ln w="28575" cap="rnd">
              <a:solidFill>
                <a:schemeClr val="accent3"/>
              </a:solidFill>
              <a:round/>
            </a:ln>
            <a:effectLst/>
          </c:spPr>
          <c:marker>
            <c:symbol val="none"/>
          </c:marker>
          <c:cat>
            <c:strRef>
              <c:f>'Figure 2 b'!$B$22:$M$22</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b'!$B$25:$M$25</c:f>
              <c:numCache>
                <c:formatCode>General</c:formatCode>
                <c:ptCount val="12"/>
                <c:pt idx="0">
                  <c:v>533</c:v>
                </c:pt>
                <c:pt idx="1">
                  <c:v>460</c:v>
                </c:pt>
                <c:pt idx="2">
                  <c:v>557</c:v>
                </c:pt>
                <c:pt idx="3">
                  <c:v>590</c:v>
                </c:pt>
                <c:pt idx="4">
                  <c:v>614</c:v>
                </c:pt>
                <c:pt idx="5">
                  <c:v>763</c:v>
                </c:pt>
                <c:pt idx="6">
                  <c:v>620</c:v>
                </c:pt>
                <c:pt idx="7">
                  <c:v>525</c:v>
                </c:pt>
                <c:pt idx="8">
                  <c:v>738</c:v>
                </c:pt>
                <c:pt idx="9">
                  <c:v>1149</c:v>
                </c:pt>
                <c:pt idx="10">
                  <c:v>1141</c:v>
                </c:pt>
                <c:pt idx="11">
                  <c:v>852</c:v>
                </c:pt>
              </c:numCache>
            </c:numRef>
          </c:val>
          <c:smooth val="0"/>
        </c:ser>
        <c:dLbls>
          <c:showLegendKey val="0"/>
          <c:showVal val="0"/>
          <c:showCatName val="0"/>
          <c:showSerName val="0"/>
          <c:showPercent val="0"/>
          <c:showBubbleSize val="0"/>
        </c:dLbls>
        <c:smooth val="0"/>
        <c:axId val="342004480"/>
        <c:axId val="342004864"/>
      </c:lineChart>
      <c:catAx>
        <c:axId val="34200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004864"/>
        <c:crosses val="autoZero"/>
        <c:auto val="1"/>
        <c:lblAlgn val="ctr"/>
        <c:lblOffset val="100"/>
        <c:noMultiLvlLbl val="0"/>
      </c:catAx>
      <c:valAx>
        <c:axId val="34200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004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Contraventions "à caractère raciste"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2 b'!$A$29</c:f>
              <c:strCache>
                <c:ptCount val="1"/>
                <c:pt idx="0">
                  <c:v>2021</c:v>
                </c:pt>
              </c:strCache>
            </c:strRef>
          </c:tx>
          <c:spPr>
            <a:ln w="28575" cap="rnd">
              <a:solidFill>
                <a:schemeClr val="accent1"/>
              </a:solidFill>
              <a:round/>
            </a:ln>
            <a:effectLst/>
          </c:spPr>
          <c:marker>
            <c:symbol val="none"/>
          </c:marker>
          <c:cat>
            <c:strRef>
              <c:f>'Figure 2 b'!$B$28:$M$28</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b'!$B$29:$M$29</c:f>
              <c:numCache>
                <c:formatCode>General</c:formatCode>
                <c:ptCount val="12"/>
                <c:pt idx="0">
                  <c:v>508</c:v>
                </c:pt>
                <c:pt idx="1">
                  <c:v>492</c:v>
                </c:pt>
                <c:pt idx="2">
                  <c:v>611</c:v>
                </c:pt>
                <c:pt idx="3">
                  <c:v>579</c:v>
                </c:pt>
                <c:pt idx="4">
                  <c:v>561</c:v>
                </c:pt>
                <c:pt idx="5">
                  <c:v>828</c:v>
                </c:pt>
                <c:pt idx="6">
                  <c:v>624</c:v>
                </c:pt>
                <c:pt idx="7">
                  <c:v>513</c:v>
                </c:pt>
                <c:pt idx="8">
                  <c:v>609</c:v>
                </c:pt>
                <c:pt idx="9">
                  <c:v>566</c:v>
                </c:pt>
                <c:pt idx="10">
                  <c:v>455</c:v>
                </c:pt>
                <c:pt idx="11">
                  <c:v>451</c:v>
                </c:pt>
              </c:numCache>
            </c:numRef>
          </c:val>
          <c:smooth val="0"/>
        </c:ser>
        <c:ser>
          <c:idx val="1"/>
          <c:order val="1"/>
          <c:tx>
            <c:strRef>
              <c:f>'Figure 2 b'!$A$30</c:f>
              <c:strCache>
                <c:ptCount val="1"/>
                <c:pt idx="0">
                  <c:v>2022</c:v>
                </c:pt>
              </c:strCache>
            </c:strRef>
          </c:tx>
          <c:spPr>
            <a:ln w="28575" cap="rnd">
              <a:solidFill>
                <a:schemeClr val="accent2"/>
              </a:solidFill>
              <a:round/>
            </a:ln>
            <a:effectLst/>
          </c:spPr>
          <c:marker>
            <c:symbol val="none"/>
          </c:marker>
          <c:cat>
            <c:strRef>
              <c:f>'Figure 2 b'!$B$28:$M$28</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b'!$B$30:$M$30</c:f>
              <c:numCache>
                <c:formatCode>General</c:formatCode>
                <c:ptCount val="12"/>
                <c:pt idx="0">
                  <c:v>432</c:v>
                </c:pt>
                <c:pt idx="1">
                  <c:v>427</c:v>
                </c:pt>
                <c:pt idx="2">
                  <c:v>535</c:v>
                </c:pt>
                <c:pt idx="3">
                  <c:v>502</c:v>
                </c:pt>
                <c:pt idx="4">
                  <c:v>601</c:v>
                </c:pt>
                <c:pt idx="5">
                  <c:v>593</c:v>
                </c:pt>
                <c:pt idx="6">
                  <c:v>541</c:v>
                </c:pt>
                <c:pt idx="7">
                  <c:v>559</c:v>
                </c:pt>
                <c:pt idx="8">
                  <c:v>491</c:v>
                </c:pt>
                <c:pt idx="9">
                  <c:v>518</c:v>
                </c:pt>
                <c:pt idx="10">
                  <c:v>458</c:v>
                </c:pt>
                <c:pt idx="11">
                  <c:v>477</c:v>
                </c:pt>
              </c:numCache>
            </c:numRef>
          </c:val>
          <c:smooth val="0"/>
        </c:ser>
        <c:ser>
          <c:idx val="2"/>
          <c:order val="2"/>
          <c:tx>
            <c:strRef>
              <c:f>'Figure 2 b'!$A$31</c:f>
              <c:strCache>
                <c:ptCount val="1"/>
                <c:pt idx="0">
                  <c:v>2023</c:v>
                </c:pt>
              </c:strCache>
            </c:strRef>
          </c:tx>
          <c:spPr>
            <a:ln w="28575" cap="rnd">
              <a:solidFill>
                <a:schemeClr val="accent3"/>
              </a:solidFill>
              <a:round/>
            </a:ln>
            <a:effectLst/>
          </c:spPr>
          <c:marker>
            <c:symbol val="none"/>
          </c:marker>
          <c:cat>
            <c:strRef>
              <c:f>'Figure 2 b'!$B$28:$M$28</c:f>
              <c:strCache>
                <c:ptCount val="12"/>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2 b'!$B$31:$M$31</c:f>
              <c:numCache>
                <c:formatCode>General</c:formatCode>
                <c:ptCount val="12"/>
                <c:pt idx="0">
                  <c:v>491</c:v>
                </c:pt>
                <c:pt idx="1">
                  <c:v>421</c:v>
                </c:pt>
                <c:pt idx="2">
                  <c:v>521</c:v>
                </c:pt>
                <c:pt idx="3">
                  <c:v>449</c:v>
                </c:pt>
                <c:pt idx="4">
                  <c:v>529</c:v>
                </c:pt>
                <c:pt idx="5">
                  <c:v>676</c:v>
                </c:pt>
                <c:pt idx="6">
                  <c:v>575</c:v>
                </c:pt>
                <c:pt idx="7">
                  <c:v>441</c:v>
                </c:pt>
                <c:pt idx="8">
                  <c:v>574</c:v>
                </c:pt>
                <c:pt idx="9">
                  <c:v>635</c:v>
                </c:pt>
                <c:pt idx="10">
                  <c:v>577</c:v>
                </c:pt>
                <c:pt idx="11">
                  <c:v>487</c:v>
                </c:pt>
              </c:numCache>
            </c:numRef>
          </c:val>
          <c:smooth val="0"/>
        </c:ser>
        <c:dLbls>
          <c:showLegendKey val="0"/>
          <c:showVal val="0"/>
          <c:showCatName val="0"/>
          <c:showSerName val="0"/>
          <c:showPercent val="0"/>
          <c:showBubbleSize val="0"/>
        </c:dLbls>
        <c:smooth val="0"/>
        <c:axId val="342380160"/>
        <c:axId val="342380544"/>
      </c:lineChart>
      <c:catAx>
        <c:axId val="34238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380544"/>
        <c:crosses val="autoZero"/>
        <c:auto val="1"/>
        <c:lblAlgn val="ctr"/>
        <c:lblOffset val="100"/>
        <c:noMultiLvlLbl val="0"/>
      </c:catAx>
      <c:valAx>
        <c:axId val="342380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380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4'!$E$2</c:f>
              <c:strCache>
                <c:ptCount val="1"/>
                <c:pt idx="0">
                  <c:v>France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4'!$D$3:$D$12</c:f>
              <c:strCache>
                <c:ptCount val="10"/>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pt idx="9">
                  <c:v>Total</c:v>
                </c:pt>
              </c:strCache>
            </c:strRef>
          </c:cat>
          <c:val>
            <c:numRef>
              <c:f>'Figure 4'!$E$3:$E$12</c:f>
              <c:numCache>
                <c:formatCode>0.0</c:formatCode>
                <c:ptCount val="10"/>
                <c:pt idx="0">
                  <c:v>0.37668756027000966</c:v>
                </c:pt>
                <c:pt idx="1">
                  <c:v>0.7451989946668518</c:v>
                </c:pt>
                <c:pt idx="2">
                  <c:v>0.89690659096599445</c:v>
                </c:pt>
                <c:pt idx="3">
                  <c:v>1.0253769393035681</c:v>
                </c:pt>
                <c:pt idx="4">
                  <c:v>1.2332176459685984</c:v>
                </c:pt>
                <c:pt idx="5">
                  <c:v>1.2891266567918391</c:v>
                </c:pt>
                <c:pt idx="6">
                  <c:v>1.1396779704557718</c:v>
                </c:pt>
                <c:pt idx="7">
                  <c:v>1.567350817507176</c:v>
                </c:pt>
                <c:pt idx="8">
                  <c:v>2.2166247408105386</c:v>
                </c:pt>
                <c:pt idx="9">
                  <c:v>1.2301300792665071</c:v>
                </c:pt>
              </c:numCache>
            </c:numRef>
          </c:val>
        </c:ser>
        <c:dLbls>
          <c:showLegendKey val="0"/>
          <c:showVal val="0"/>
          <c:showCatName val="0"/>
          <c:showSerName val="0"/>
          <c:showPercent val="0"/>
          <c:showBubbleSize val="0"/>
        </c:dLbls>
        <c:gapWidth val="219"/>
        <c:axId val="341055688"/>
        <c:axId val="342357312"/>
      </c:barChart>
      <c:scatterChart>
        <c:scatterStyle val="lineMarker"/>
        <c:varyColors val="0"/>
        <c:ser>
          <c:idx val="1"/>
          <c:order val="1"/>
          <c:tx>
            <c:strRef>
              <c:f>'Figure 4'!$F$2</c:f>
              <c:strCache>
                <c:ptCount val="1"/>
                <c:pt idx="0">
                  <c:v>France métropolitaine</c:v>
                </c:pt>
              </c:strCache>
            </c:strRef>
          </c:tx>
          <c:spPr>
            <a:ln w="25400" cap="rnd">
              <a:noFill/>
              <a:round/>
            </a:ln>
            <a:effectLst/>
          </c:spPr>
          <c:marker>
            <c:symbol val="circle"/>
            <c:size val="5"/>
            <c:spPr>
              <a:solidFill>
                <a:schemeClr val="accent2"/>
              </a:solidFill>
              <a:ln w="9525">
                <a:solidFill>
                  <a:schemeClr val="accent2"/>
                </a:solidFill>
              </a:ln>
              <a:effectLst/>
            </c:spPr>
          </c:marker>
          <c:xVal>
            <c:strRef>
              <c:f>'Figure 4'!$D$3:$D$12</c:f>
              <c:strCache>
                <c:ptCount val="10"/>
                <c:pt idx="0">
                  <c:v>Commune rurale</c:v>
                </c:pt>
                <c:pt idx="1">
                  <c:v>Unité urbaine de 2 000 à 4 999 habitants</c:v>
                </c:pt>
                <c:pt idx="2">
                  <c:v>Unité urbaine de 5 000 à 9 999 habitants</c:v>
                </c:pt>
                <c:pt idx="3">
                  <c:v>Unité urbaine de 10 000 à 19 999 habitants</c:v>
                </c:pt>
                <c:pt idx="4">
                  <c:v>Unité urbaine de 20 000 à 49 999 habitants</c:v>
                </c:pt>
                <c:pt idx="5">
                  <c:v>Unité urbaine de 50 000 à 99 999 habitants</c:v>
                </c:pt>
                <c:pt idx="6">
                  <c:v>Unité urbaine de 100 000 à 199 999 habitants</c:v>
                </c:pt>
                <c:pt idx="7">
                  <c:v>Unité urbaine de 200 000 à 1 999 999 habitants</c:v>
                </c:pt>
                <c:pt idx="8">
                  <c:v>Unité urbaine de Paris</c:v>
                </c:pt>
                <c:pt idx="9">
                  <c:v>Total</c:v>
                </c:pt>
              </c:strCache>
            </c:strRef>
          </c:xVal>
          <c:yVal>
            <c:numRef>
              <c:f>'Figure 4'!$F$3:$F$12</c:f>
              <c:numCache>
                <c:formatCode>0.0</c:formatCode>
                <c:ptCount val="10"/>
                <c:pt idx="0">
                  <c:v>0.37597006015520962</c:v>
                </c:pt>
                <c:pt idx="1">
                  <c:v>0.73635390274202273</c:v>
                </c:pt>
                <c:pt idx="2">
                  <c:v>0.86738814620002513</c:v>
                </c:pt>
                <c:pt idx="3">
                  <c:v>0.99959930675124398</c:v>
                </c:pt>
                <c:pt idx="4">
                  <c:v>1.1671117093085441</c:v>
                </c:pt>
                <c:pt idx="5">
                  <c:v>1.2773895400380437</c:v>
                </c:pt>
                <c:pt idx="6">
                  <c:v>0.92853227503651048</c:v>
                </c:pt>
                <c:pt idx="7">
                  <c:v>1.5528940843710608</c:v>
                </c:pt>
                <c:pt idx="8">
                  <c:v>2.2166247408105386</c:v>
                </c:pt>
                <c:pt idx="9">
                  <c:v>1.2049980696683398</c:v>
                </c:pt>
              </c:numCache>
            </c:numRef>
          </c:yVal>
          <c:smooth val="0"/>
        </c:ser>
        <c:dLbls>
          <c:showLegendKey val="0"/>
          <c:showVal val="0"/>
          <c:showCatName val="0"/>
          <c:showSerName val="0"/>
          <c:showPercent val="0"/>
          <c:showBubbleSize val="0"/>
        </c:dLbls>
        <c:axId val="342571400"/>
        <c:axId val="342357696"/>
      </c:scatterChart>
      <c:catAx>
        <c:axId val="34105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357312"/>
        <c:crosses val="autoZero"/>
        <c:auto val="1"/>
        <c:lblAlgn val="ctr"/>
        <c:lblOffset val="100"/>
        <c:noMultiLvlLbl val="0"/>
      </c:catAx>
      <c:valAx>
        <c:axId val="342357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1055688"/>
        <c:crosses val="autoZero"/>
        <c:crossBetween val="between"/>
      </c:valAx>
      <c:valAx>
        <c:axId val="342357696"/>
        <c:scaling>
          <c:orientation val="minMax"/>
        </c:scaling>
        <c:delete val="1"/>
        <c:axPos val="r"/>
        <c:numFmt formatCode="0.0" sourceLinked="1"/>
        <c:majorTickMark val="out"/>
        <c:minorTickMark val="none"/>
        <c:tickLblPos val="nextTo"/>
        <c:crossAx val="342571400"/>
        <c:crosses val="max"/>
        <c:crossBetween val="midCat"/>
      </c:valAx>
      <c:valAx>
        <c:axId val="342571400"/>
        <c:scaling>
          <c:orientation val="minMax"/>
        </c:scaling>
        <c:delete val="1"/>
        <c:axPos val="t"/>
        <c:majorTickMark val="out"/>
        <c:minorTickMark val="none"/>
        <c:tickLblPos val="nextTo"/>
        <c:crossAx val="342357696"/>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2348155385686287E-2"/>
          <c:y val="0.27919444031760182"/>
          <c:w val="0.48406945482179692"/>
          <c:h val="0.45576917387073057"/>
        </c:manualLayout>
      </c:layout>
      <c:barChart>
        <c:barDir val="col"/>
        <c:grouping val="clustered"/>
        <c:varyColors val="0"/>
        <c:ser>
          <c:idx val="1"/>
          <c:order val="0"/>
          <c:tx>
            <c:strRef>
              <c:f>'Figure 5'!$H$68</c:f>
              <c:strCache>
                <c:ptCount val="1"/>
                <c:pt idx="0">
                  <c:v>Ensemble de la population</c:v>
                </c:pt>
              </c:strCache>
            </c:strRef>
          </c:tx>
          <c:spPr>
            <a:solidFill>
              <a:schemeClr val="accent5"/>
            </a:solidFill>
            <a:ln>
              <a:noFill/>
            </a:ln>
            <a:effectLst/>
          </c:spPr>
          <c:invertIfNegative val="0"/>
          <c:cat>
            <c:strRef>
              <c:f>'Figure 5'!$G$69:$G$76</c:f>
              <c:strCache>
                <c:ptCount val="8"/>
                <c:pt idx="0">
                  <c:v>&lt; 15</c:v>
                </c:pt>
                <c:pt idx="1">
                  <c:v>15-24</c:v>
                </c:pt>
                <c:pt idx="2">
                  <c:v>25-34</c:v>
                </c:pt>
                <c:pt idx="3">
                  <c:v>35-44</c:v>
                </c:pt>
                <c:pt idx="4">
                  <c:v>45-54</c:v>
                </c:pt>
                <c:pt idx="5">
                  <c:v>55-64</c:v>
                </c:pt>
                <c:pt idx="6">
                  <c:v>65-74</c:v>
                </c:pt>
                <c:pt idx="7">
                  <c:v>75 ou +</c:v>
                </c:pt>
              </c:strCache>
            </c:strRef>
          </c:cat>
          <c:val>
            <c:numRef>
              <c:f>'Figure 5'!$H$69:$H$76</c:f>
              <c:numCache>
                <c:formatCode>0%</c:formatCode>
                <c:ptCount val="8"/>
                <c:pt idx="0">
                  <c:v>0.17891718696451855</c:v>
                </c:pt>
                <c:pt idx="1">
                  <c:v>0.11705881193215154</c:v>
                </c:pt>
                <c:pt idx="2">
                  <c:v>0.11784809695852519</c:v>
                </c:pt>
                <c:pt idx="3">
                  <c:v>0.13098842601449806</c:v>
                </c:pt>
                <c:pt idx="4">
                  <c:v>0.13344757175579436</c:v>
                </c:pt>
                <c:pt idx="5">
                  <c:v>0.12496420651567303</c:v>
                </c:pt>
                <c:pt idx="6">
                  <c:v>0.1038421190368596</c:v>
                </c:pt>
                <c:pt idx="7">
                  <c:v>9.2933580821979708E-2</c:v>
                </c:pt>
              </c:numCache>
            </c:numRef>
          </c:val>
        </c:ser>
        <c:ser>
          <c:idx val="0"/>
          <c:order val="1"/>
          <c:tx>
            <c:strRef>
              <c:f>'Figure 5'!$I$68</c:f>
              <c:strCache>
                <c:ptCount val="1"/>
                <c:pt idx="0">
                  <c:v>Ensemble des victimes de crimes ou délits</c:v>
                </c:pt>
              </c:strCache>
            </c:strRef>
          </c:tx>
          <c:spPr>
            <a:solidFill>
              <a:schemeClr val="accent5">
                <a:shade val="65000"/>
              </a:schemeClr>
            </a:solidFill>
            <a:ln>
              <a:noFill/>
            </a:ln>
            <a:effectLst/>
          </c:spPr>
          <c:invertIfNegative val="0"/>
          <c:cat>
            <c:strRef>
              <c:f>'Figure 5'!$G$69:$G$76</c:f>
              <c:strCache>
                <c:ptCount val="8"/>
                <c:pt idx="0">
                  <c:v>&lt; 15</c:v>
                </c:pt>
                <c:pt idx="1">
                  <c:v>15-24</c:v>
                </c:pt>
                <c:pt idx="2">
                  <c:v>25-34</c:v>
                </c:pt>
                <c:pt idx="3">
                  <c:v>35-44</c:v>
                </c:pt>
                <c:pt idx="4">
                  <c:v>45-54</c:v>
                </c:pt>
                <c:pt idx="5">
                  <c:v>55-64</c:v>
                </c:pt>
                <c:pt idx="6">
                  <c:v>65-74</c:v>
                </c:pt>
                <c:pt idx="7">
                  <c:v>75 ou +</c:v>
                </c:pt>
              </c:strCache>
            </c:strRef>
          </c:cat>
          <c:val>
            <c:numRef>
              <c:f>'Figure 5'!$I$69:$I$76</c:f>
              <c:numCache>
                <c:formatCode>0%</c:formatCode>
                <c:ptCount val="8"/>
                <c:pt idx="0">
                  <c:v>6.318167414570322E-2</c:v>
                </c:pt>
                <c:pt idx="1">
                  <c:v>0.15089254379239966</c:v>
                </c:pt>
                <c:pt idx="2">
                  <c:v>0.20411497241476081</c:v>
                </c:pt>
                <c:pt idx="3">
                  <c:v>0.19075616482315927</c:v>
                </c:pt>
                <c:pt idx="4">
                  <c:v>0.1568048391178547</c:v>
                </c:pt>
                <c:pt idx="5">
                  <c:v>0.10662110788862569</c:v>
                </c:pt>
                <c:pt idx="6">
                  <c:v>7.0817137014276915E-2</c:v>
                </c:pt>
                <c:pt idx="7">
                  <c:v>5.6811560803219717E-2</c:v>
                </c:pt>
              </c:numCache>
            </c:numRef>
          </c:val>
        </c:ser>
        <c:ser>
          <c:idx val="2"/>
          <c:order val="2"/>
          <c:tx>
            <c:strRef>
              <c:f>'Figure 5'!$J$68</c:f>
              <c:strCache>
                <c:ptCount val="1"/>
                <c:pt idx="0">
                  <c:v>Victimes de crimes ou délits à caractère raciste</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5'!$G$69:$G$76</c:f>
              <c:strCache>
                <c:ptCount val="8"/>
                <c:pt idx="0">
                  <c:v>&lt; 15</c:v>
                </c:pt>
                <c:pt idx="1">
                  <c:v>15-24</c:v>
                </c:pt>
                <c:pt idx="2">
                  <c:v>25-34</c:v>
                </c:pt>
                <c:pt idx="3">
                  <c:v>35-44</c:v>
                </c:pt>
                <c:pt idx="4">
                  <c:v>45-54</c:v>
                </c:pt>
                <c:pt idx="5">
                  <c:v>55-64</c:v>
                </c:pt>
                <c:pt idx="6">
                  <c:v>65-74</c:v>
                </c:pt>
                <c:pt idx="7">
                  <c:v>75 ou +</c:v>
                </c:pt>
              </c:strCache>
            </c:strRef>
          </c:cat>
          <c:val>
            <c:numRef>
              <c:f>'Figure 5'!$J$69:$J$76</c:f>
              <c:numCache>
                <c:formatCode>0%</c:formatCode>
                <c:ptCount val="8"/>
                <c:pt idx="0">
                  <c:v>6.3669020190759318E-2</c:v>
                </c:pt>
                <c:pt idx="1">
                  <c:v>0.13229282794500186</c:v>
                </c:pt>
                <c:pt idx="2">
                  <c:v>0.23931623931623933</c:v>
                </c:pt>
                <c:pt idx="3">
                  <c:v>0.25046451133407654</c:v>
                </c:pt>
                <c:pt idx="4">
                  <c:v>0.18208844295800816</c:v>
                </c:pt>
                <c:pt idx="5">
                  <c:v>8.6956521739130432E-2</c:v>
                </c:pt>
                <c:pt idx="6">
                  <c:v>3.3940294809860029E-2</c:v>
                </c:pt>
                <c:pt idx="7">
                  <c:v>1.1272141706924315E-2</c:v>
                </c:pt>
              </c:numCache>
            </c:numRef>
          </c:val>
        </c:ser>
        <c:dLbls>
          <c:showLegendKey val="0"/>
          <c:showVal val="0"/>
          <c:showCatName val="0"/>
          <c:showSerName val="0"/>
          <c:showPercent val="0"/>
          <c:showBubbleSize val="0"/>
        </c:dLbls>
        <c:gapWidth val="219"/>
        <c:overlap val="-27"/>
        <c:axId val="342570616"/>
        <c:axId val="342569048"/>
      </c:barChart>
      <c:catAx>
        <c:axId val="34257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569048"/>
        <c:crosses val="autoZero"/>
        <c:auto val="1"/>
        <c:lblAlgn val="ctr"/>
        <c:lblOffset val="100"/>
        <c:noMultiLvlLbl val="0"/>
      </c:catAx>
      <c:valAx>
        <c:axId val="342569048"/>
        <c:scaling>
          <c:orientation val="minMax"/>
          <c:max val="0.350000000000000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570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98641071231734"/>
          <c:y val="0.1747789492415143"/>
          <c:w val="0.86713661655252405"/>
          <c:h val="0.50102691400863031"/>
        </c:manualLayout>
      </c:layout>
      <c:barChart>
        <c:barDir val="col"/>
        <c:grouping val="clustered"/>
        <c:varyColors val="0"/>
        <c:ser>
          <c:idx val="0"/>
          <c:order val="0"/>
          <c:tx>
            <c:strRef>
              <c:f>'Figure 5'!$J$45</c:f>
              <c:strCache>
                <c:ptCount val="1"/>
                <c:pt idx="0">
                  <c:v>Ensemble de la population</c:v>
                </c:pt>
              </c:strCache>
            </c:strRef>
          </c:tx>
          <c:spPr>
            <a:solidFill>
              <a:schemeClr val="accent5"/>
            </a:solidFill>
            <a:ln>
              <a:noFill/>
            </a:ln>
            <a:effectLst/>
          </c:spPr>
          <c:invertIfNegative val="0"/>
          <c:cat>
            <c:strRef>
              <c:f>'Figure 5'!$I$46:$I$49</c:f>
              <c:strCache>
                <c:ptCount val="4"/>
                <c:pt idx="0">
                  <c:v>Nationalité française</c:v>
                </c:pt>
                <c:pt idx="1">
                  <c:v>Ressortissants d'un pays d'Afrique</c:v>
                </c:pt>
                <c:pt idx="2">
                  <c:v>Ressortissants d'un autre pays</c:v>
                </c:pt>
                <c:pt idx="3">
                  <c:v>Nationalité non renseignée</c:v>
                </c:pt>
              </c:strCache>
            </c:strRef>
          </c:cat>
          <c:val>
            <c:numRef>
              <c:f>'Figure 5'!$J$46:$J$49</c:f>
              <c:numCache>
                <c:formatCode>0%</c:formatCode>
                <c:ptCount val="4"/>
                <c:pt idx="0">
                  <c:v>0.92175372701793601</c:v>
                </c:pt>
                <c:pt idx="1">
                  <c:v>3.5302833981371469E-2</c:v>
                </c:pt>
                <c:pt idx="2">
                  <c:v>4.2943439000692481E-2</c:v>
                </c:pt>
                <c:pt idx="3">
                  <c:v>2.9778617251178384E-5</c:v>
                </c:pt>
              </c:numCache>
            </c:numRef>
          </c:val>
        </c:ser>
        <c:ser>
          <c:idx val="1"/>
          <c:order val="1"/>
          <c:tx>
            <c:strRef>
              <c:f>'Figure 5'!$K$45</c:f>
              <c:strCache>
                <c:ptCount val="1"/>
                <c:pt idx="0">
                  <c:v>Ensemble des victimes de crimes ou délits</c:v>
                </c:pt>
              </c:strCache>
            </c:strRef>
          </c:tx>
          <c:spPr>
            <a:solidFill>
              <a:schemeClr val="accent5">
                <a:lumMod val="75000"/>
              </a:schemeClr>
            </a:solidFill>
            <a:ln>
              <a:noFill/>
            </a:ln>
            <a:effectLst/>
          </c:spPr>
          <c:invertIfNegative val="0"/>
          <c:cat>
            <c:strRef>
              <c:f>'Figure 5'!$I$46:$I$49</c:f>
              <c:strCache>
                <c:ptCount val="4"/>
                <c:pt idx="0">
                  <c:v>Nationalité française</c:v>
                </c:pt>
                <c:pt idx="1">
                  <c:v>Ressortissants d'un pays d'Afrique</c:v>
                </c:pt>
                <c:pt idx="2">
                  <c:v>Ressortissants d'un autre pays</c:v>
                </c:pt>
                <c:pt idx="3">
                  <c:v>Nationalité non renseignée</c:v>
                </c:pt>
              </c:strCache>
            </c:strRef>
          </c:cat>
          <c:val>
            <c:numRef>
              <c:f>'Figure 5'!$K$46:$K$49</c:f>
              <c:numCache>
                <c:formatCode>0%</c:formatCode>
                <c:ptCount val="4"/>
                <c:pt idx="0">
                  <c:v>0.77</c:v>
                </c:pt>
                <c:pt idx="1">
                  <c:v>5.0406754891110246E-2</c:v>
                </c:pt>
                <c:pt idx="2">
                  <c:v>0.05</c:v>
                </c:pt>
                <c:pt idx="3">
                  <c:v>0.14000000000000001</c:v>
                </c:pt>
              </c:numCache>
            </c:numRef>
          </c:val>
        </c:ser>
        <c:ser>
          <c:idx val="2"/>
          <c:order val="2"/>
          <c:tx>
            <c:strRef>
              <c:f>'Figure 5'!$L$45</c:f>
              <c:strCache>
                <c:ptCount val="1"/>
                <c:pt idx="0">
                  <c:v>Victimes de crimes ou délits à caractère raciste</c:v>
                </c:pt>
              </c:strCache>
            </c:strRef>
          </c:tx>
          <c:spPr>
            <a:solidFill>
              <a:schemeClr val="accent5">
                <a:lumMod val="40000"/>
                <a:lumOff val="60000"/>
              </a:schemeClr>
            </a:solidFill>
            <a:ln>
              <a:no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Lbls>
            <c:dLbl>
              <c:idx val="0"/>
              <c:layout>
                <c:manualLayout>
                  <c:x val="3.4236809692461755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5'!$I$46:$I$49</c:f>
              <c:strCache>
                <c:ptCount val="4"/>
                <c:pt idx="0">
                  <c:v>Nationalité française</c:v>
                </c:pt>
                <c:pt idx="1">
                  <c:v>Ressortissants d'un pays d'Afrique</c:v>
                </c:pt>
                <c:pt idx="2">
                  <c:v>Ressortissants d'un autre pays</c:v>
                </c:pt>
                <c:pt idx="3">
                  <c:v>Nationalité non renseignée</c:v>
                </c:pt>
              </c:strCache>
            </c:strRef>
          </c:cat>
          <c:val>
            <c:numRef>
              <c:f>'Figure 5'!$L$46:$L$49</c:f>
              <c:numCache>
                <c:formatCode>0%</c:formatCode>
                <c:ptCount val="4"/>
                <c:pt idx="0">
                  <c:v>0.74743372814438802</c:v>
                </c:pt>
                <c:pt idx="1">
                  <c:v>0.10772701635645798</c:v>
                </c:pt>
                <c:pt idx="2">
                  <c:v>4.6700507614213196E-2</c:v>
                </c:pt>
                <c:pt idx="3">
                  <c:v>9.8138747884940772E-2</c:v>
                </c:pt>
              </c:numCache>
            </c:numRef>
          </c:val>
        </c:ser>
        <c:dLbls>
          <c:showLegendKey val="0"/>
          <c:showVal val="0"/>
          <c:showCatName val="0"/>
          <c:showSerName val="0"/>
          <c:showPercent val="0"/>
          <c:showBubbleSize val="0"/>
        </c:dLbls>
        <c:gapWidth val="219"/>
        <c:overlap val="-27"/>
        <c:axId val="344119320"/>
        <c:axId val="344120104"/>
      </c:barChart>
      <c:catAx>
        <c:axId val="34411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20104"/>
        <c:crosses val="autoZero"/>
        <c:auto val="1"/>
        <c:lblAlgn val="ctr"/>
        <c:lblOffset val="100"/>
        <c:noMultiLvlLbl val="0"/>
      </c:catAx>
      <c:valAx>
        <c:axId val="344120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193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141344947980569E-2"/>
          <c:y val="0.28758024222875755"/>
          <c:w val="0.49833172671597864"/>
          <c:h val="0.46789049427074053"/>
        </c:manualLayout>
      </c:layout>
      <c:barChart>
        <c:barDir val="col"/>
        <c:grouping val="clustered"/>
        <c:varyColors val="0"/>
        <c:ser>
          <c:idx val="1"/>
          <c:order val="0"/>
          <c:tx>
            <c:strRef>
              <c:f>'Figure 6'!$M$47</c:f>
              <c:strCache>
                <c:ptCount val="1"/>
                <c:pt idx="0">
                  <c:v>Ensemble de la population</c:v>
                </c:pt>
              </c:strCache>
            </c:strRef>
          </c:tx>
          <c:spPr>
            <a:solidFill>
              <a:schemeClr val="accent5"/>
            </a:solidFill>
            <a:ln>
              <a:noFill/>
            </a:ln>
            <a:effectLst/>
          </c:spPr>
          <c:invertIfNegative val="0"/>
          <c:cat>
            <c:strRef>
              <c:f>'Figure 6'!$L$48:$L$55</c:f>
              <c:strCache>
                <c:ptCount val="8"/>
                <c:pt idx="0">
                  <c:v>&lt; 15</c:v>
                </c:pt>
                <c:pt idx="1">
                  <c:v>15-24</c:v>
                </c:pt>
                <c:pt idx="2">
                  <c:v>25-34</c:v>
                </c:pt>
                <c:pt idx="3">
                  <c:v>35-44</c:v>
                </c:pt>
                <c:pt idx="4">
                  <c:v>45-54</c:v>
                </c:pt>
                <c:pt idx="5">
                  <c:v>55-64</c:v>
                </c:pt>
                <c:pt idx="6">
                  <c:v>65-74</c:v>
                </c:pt>
                <c:pt idx="7">
                  <c:v>75 ou +</c:v>
                </c:pt>
              </c:strCache>
            </c:strRef>
          </c:cat>
          <c:val>
            <c:numRef>
              <c:f>'Figure 6'!$M$48:$M$55</c:f>
              <c:numCache>
                <c:formatCode>0%</c:formatCode>
                <c:ptCount val="8"/>
                <c:pt idx="0">
                  <c:v>0.17793280906035183</c:v>
                </c:pt>
                <c:pt idx="1">
                  <c:v>0.1168787421427698</c:v>
                </c:pt>
                <c:pt idx="2">
                  <c:v>0.11778250233719995</c:v>
                </c:pt>
                <c:pt idx="3">
                  <c:v>0.13102214613281846</c:v>
                </c:pt>
                <c:pt idx="4">
                  <c:v>0.13367375769979842</c:v>
                </c:pt>
                <c:pt idx="5">
                  <c:v>0.12528729501634392</c:v>
                </c:pt>
                <c:pt idx="6">
                  <c:v>0.10417028660627153</c:v>
                </c:pt>
                <c:pt idx="7">
                  <c:v>9.3252461004446077E-2</c:v>
                </c:pt>
              </c:numCache>
            </c:numRef>
          </c:val>
        </c:ser>
        <c:ser>
          <c:idx val="0"/>
          <c:order val="1"/>
          <c:tx>
            <c:strRef>
              <c:f>'Figure 6'!$N$47</c:f>
              <c:strCache>
                <c:ptCount val="1"/>
                <c:pt idx="0">
                  <c:v>Ensemble des mis en cause</c:v>
                </c:pt>
              </c:strCache>
            </c:strRef>
          </c:tx>
          <c:spPr>
            <a:solidFill>
              <a:schemeClr val="accent5">
                <a:lumMod val="75000"/>
              </a:schemeClr>
            </a:solidFill>
            <a:ln>
              <a:noFill/>
            </a:ln>
            <a:effectLst/>
          </c:spPr>
          <c:invertIfNegative val="0"/>
          <c:cat>
            <c:strRef>
              <c:f>'Figure 6'!$L$48:$L$55</c:f>
              <c:strCache>
                <c:ptCount val="8"/>
                <c:pt idx="0">
                  <c:v>&lt; 15</c:v>
                </c:pt>
                <c:pt idx="1">
                  <c:v>15-24</c:v>
                </c:pt>
                <c:pt idx="2">
                  <c:v>25-34</c:v>
                </c:pt>
                <c:pt idx="3">
                  <c:v>35-44</c:v>
                </c:pt>
                <c:pt idx="4">
                  <c:v>45-54</c:v>
                </c:pt>
                <c:pt idx="5">
                  <c:v>55-64</c:v>
                </c:pt>
                <c:pt idx="6">
                  <c:v>65-74</c:v>
                </c:pt>
                <c:pt idx="7">
                  <c:v>75 ou +</c:v>
                </c:pt>
              </c:strCache>
            </c:strRef>
          </c:cat>
          <c:val>
            <c:numRef>
              <c:f>'Figure 6'!$N$48:$N$55</c:f>
              <c:numCache>
                <c:formatCode>0%</c:formatCode>
                <c:ptCount val="8"/>
                <c:pt idx="0">
                  <c:v>5.7615528140171519E-2</c:v>
                </c:pt>
                <c:pt idx="1">
                  <c:v>0.32552479179392324</c:v>
                </c:pt>
                <c:pt idx="2">
                  <c:v>0.25090335894868232</c:v>
                </c:pt>
                <c:pt idx="3">
                  <c:v>0.19209480855664096</c:v>
                </c:pt>
                <c:pt idx="4">
                  <c:v>0.10608003924319376</c:v>
                </c:pt>
                <c:pt idx="5">
                  <c:v>4.5999834403720602E-2</c:v>
                </c:pt>
                <c:pt idx="6">
                  <c:v>1.6633052704921492E-2</c:v>
                </c:pt>
                <c:pt idx="7">
                  <c:v>5.1485862087460874E-3</c:v>
                </c:pt>
              </c:numCache>
            </c:numRef>
          </c:val>
        </c:ser>
        <c:ser>
          <c:idx val="2"/>
          <c:order val="2"/>
          <c:tx>
            <c:strRef>
              <c:f>'Figure 6'!$O$47</c:f>
              <c:strCache>
                <c:ptCount val="1"/>
                <c:pt idx="0">
                  <c:v>Mis en cause pour crime ou délit à caractère raciste, xénophobe ou antireligieux</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6'!$L$48:$L$55</c:f>
              <c:strCache>
                <c:ptCount val="8"/>
                <c:pt idx="0">
                  <c:v>&lt; 15</c:v>
                </c:pt>
                <c:pt idx="1">
                  <c:v>15-24</c:v>
                </c:pt>
                <c:pt idx="2">
                  <c:v>25-34</c:v>
                </c:pt>
                <c:pt idx="3">
                  <c:v>35-44</c:v>
                </c:pt>
                <c:pt idx="4">
                  <c:v>45-54</c:v>
                </c:pt>
                <c:pt idx="5">
                  <c:v>55-64</c:v>
                </c:pt>
                <c:pt idx="6">
                  <c:v>65-74</c:v>
                </c:pt>
                <c:pt idx="7">
                  <c:v>75 ou +</c:v>
                </c:pt>
              </c:strCache>
            </c:strRef>
          </c:cat>
          <c:val>
            <c:numRef>
              <c:f>'Figure 6'!$O$48:$O$55</c:f>
              <c:numCache>
                <c:formatCode>0%</c:formatCode>
                <c:ptCount val="8"/>
                <c:pt idx="0">
                  <c:v>8.3947681331747917E-2</c:v>
                </c:pt>
                <c:pt idx="1">
                  <c:v>0.15053507728894175</c:v>
                </c:pt>
                <c:pt idx="2">
                  <c:v>0.18715814506539832</c:v>
                </c:pt>
                <c:pt idx="3">
                  <c:v>0.19667063020214032</c:v>
                </c:pt>
                <c:pt idx="4">
                  <c:v>0.18145065398335314</c:v>
                </c:pt>
                <c:pt idx="5">
                  <c:v>0.11605231866825208</c:v>
                </c:pt>
                <c:pt idx="6">
                  <c:v>5.8263971462544591E-2</c:v>
                </c:pt>
                <c:pt idx="7">
                  <c:v>2.592152199762188E-2</c:v>
                </c:pt>
              </c:numCache>
            </c:numRef>
          </c:val>
        </c:ser>
        <c:dLbls>
          <c:showLegendKey val="0"/>
          <c:showVal val="0"/>
          <c:showCatName val="0"/>
          <c:showSerName val="0"/>
          <c:showPercent val="0"/>
          <c:showBubbleSize val="0"/>
        </c:dLbls>
        <c:gapWidth val="219"/>
        <c:overlap val="-27"/>
        <c:axId val="344114224"/>
        <c:axId val="344120496"/>
      </c:barChart>
      <c:catAx>
        <c:axId val="34411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20496"/>
        <c:crosses val="autoZero"/>
        <c:auto val="1"/>
        <c:lblAlgn val="ctr"/>
        <c:lblOffset val="100"/>
        <c:noMultiLvlLbl val="0"/>
      </c:catAx>
      <c:valAx>
        <c:axId val="344120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1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842743660028"/>
          <c:y val="0.14314067884371595"/>
          <c:w val="0.86713661655252405"/>
          <c:h val="0.50102691400863031"/>
        </c:manualLayout>
      </c:layout>
      <c:barChart>
        <c:barDir val="col"/>
        <c:grouping val="clustered"/>
        <c:varyColors val="0"/>
        <c:ser>
          <c:idx val="0"/>
          <c:order val="0"/>
          <c:tx>
            <c:strRef>
              <c:f>'Figure 6'!$M$38</c:f>
              <c:strCache>
                <c:ptCount val="1"/>
                <c:pt idx="0">
                  <c:v>Ensemble de la population</c:v>
                </c:pt>
              </c:strCache>
            </c:strRef>
          </c:tx>
          <c:spPr>
            <a:solidFill>
              <a:schemeClr val="accent5"/>
            </a:solidFill>
            <a:ln>
              <a:noFill/>
            </a:ln>
            <a:effectLst/>
          </c:spPr>
          <c:invertIfNegative val="0"/>
          <c:cat>
            <c:strRef>
              <c:f>'Figure 6'!$L$39:$L$41</c:f>
              <c:strCache>
                <c:ptCount val="3"/>
                <c:pt idx="0">
                  <c:v>Nationalité française</c:v>
                </c:pt>
                <c:pt idx="1">
                  <c:v>Ressortissants d'un pays d'Afrique</c:v>
                </c:pt>
                <c:pt idx="2">
                  <c:v>Ressortissants d'un autre pays</c:v>
                </c:pt>
              </c:strCache>
            </c:strRef>
          </c:cat>
          <c:val>
            <c:numRef>
              <c:f>'Figure 6'!$M$39:$M$41</c:f>
              <c:numCache>
                <c:formatCode>0%</c:formatCode>
                <c:ptCount val="3"/>
                <c:pt idx="0">
                  <c:v>0.92175372701793601</c:v>
                </c:pt>
                <c:pt idx="1">
                  <c:v>3.5302833981371469E-2</c:v>
                </c:pt>
                <c:pt idx="2">
                  <c:v>4.2943439000692481E-2</c:v>
                </c:pt>
              </c:numCache>
            </c:numRef>
          </c:val>
        </c:ser>
        <c:ser>
          <c:idx val="1"/>
          <c:order val="1"/>
          <c:tx>
            <c:strRef>
              <c:f>'Figure 6'!$N$38</c:f>
              <c:strCache>
                <c:ptCount val="1"/>
                <c:pt idx="0">
                  <c:v>Ensemble des mis en cause</c:v>
                </c:pt>
              </c:strCache>
            </c:strRef>
          </c:tx>
          <c:spPr>
            <a:solidFill>
              <a:srgbClr val="002060"/>
            </a:solidFill>
            <a:ln>
              <a:noFill/>
            </a:ln>
            <a:effectLst/>
          </c:spPr>
          <c:invertIfNegative val="0"/>
          <c:cat>
            <c:strRef>
              <c:f>'Figure 6'!$L$39:$L$41</c:f>
              <c:strCache>
                <c:ptCount val="3"/>
                <c:pt idx="0">
                  <c:v>Nationalité française</c:v>
                </c:pt>
                <c:pt idx="1">
                  <c:v>Ressortissants d'un pays d'Afrique</c:v>
                </c:pt>
                <c:pt idx="2">
                  <c:v>Ressortissants d'un autre pays</c:v>
                </c:pt>
              </c:strCache>
            </c:strRef>
          </c:cat>
          <c:val>
            <c:numRef>
              <c:f>'Figure 6'!$N$39:$N$41</c:f>
              <c:numCache>
                <c:formatCode>0%</c:formatCode>
                <c:ptCount val="3"/>
                <c:pt idx="0">
                  <c:v>0.81254136652341025</c:v>
                </c:pt>
                <c:pt idx="1">
                  <c:v>0.11687608347093968</c:v>
                </c:pt>
                <c:pt idx="2">
                  <c:v>7.0509125240257806E-2</c:v>
                </c:pt>
              </c:numCache>
            </c:numRef>
          </c:val>
        </c:ser>
        <c:ser>
          <c:idx val="2"/>
          <c:order val="2"/>
          <c:tx>
            <c:strRef>
              <c:f>'Figure 6'!$O$38</c:f>
              <c:strCache>
                <c:ptCount val="1"/>
                <c:pt idx="0">
                  <c:v>Mis en cause pour crime ou délit à caractère raciste, xénophobe ou antireligieux</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6'!$L$39:$L$41</c:f>
              <c:strCache>
                <c:ptCount val="3"/>
                <c:pt idx="0">
                  <c:v>Nationalité française</c:v>
                </c:pt>
                <c:pt idx="1">
                  <c:v>Ressortissants d'un pays d'Afrique</c:v>
                </c:pt>
                <c:pt idx="2">
                  <c:v>Ressortissants d'un autre pays</c:v>
                </c:pt>
              </c:strCache>
            </c:strRef>
          </c:cat>
          <c:val>
            <c:numRef>
              <c:f>'Figure 6'!$O$39:$O$41</c:f>
              <c:numCache>
                <c:formatCode>0%</c:formatCode>
                <c:ptCount val="3"/>
                <c:pt idx="0">
                  <c:v>0.89108204518430445</c:v>
                </c:pt>
                <c:pt idx="1">
                  <c:v>6.6587395957193818E-2</c:v>
                </c:pt>
                <c:pt idx="2">
                  <c:v>4.2330558858501781E-2</c:v>
                </c:pt>
              </c:numCache>
            </c:numRef>
          </c:val>
        </c:ser>
        <c:dLbls>
          <c:showLegendKey val="0"/>
          <c:showVal val="0"/>
          <c:showCatName val="0"/>
          <c:showSerName val="0"/>
          <c:showPercent val="0"/>
          <c:showBubbleSize val="0"/>
        </c:dLbls>
        <c:gapWidth val="219"/>
        <c:overlap val="-27"/>
        <c:axId val="344118536"/>
        <c:axId val="344115400"/>
      </c:barChart>
      <c:catAx>
        <c:axId val="34411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15400"/>
        <c:crosses val="autoZero"/>
        <c:auto val="1"/>
        <c:lblAlgn val="ctr"/>
        <c:lblOffset val="100"/>
        <c:noMultiLvlLbl val="0"/>
      </c:catAx>
      <c:valAx>
        <c:axId val="344115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185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7'!$C$31</c:f>
              <c:strCache>
                <c:ptCount val="1"/>
                <c:pt idx="0">
                  <c:v>Femmes</c:v>
                </c:pt>
              </c:strCache>
            </c:strRef>
          </c:tx>
          <c:spPr>
            <a:solidFill>
              <a:schemeClr val="accent1"/>
            </a:solidFill>
            <a:ln>
              <a:noFill/>
            </a:ln>
            <a:effectLst/>
          </c:spPr>
          <c:invertIfNegative val="0"/>
          <c:cat>
            <c:multiLvlStrRef>
              <c:f>'Figure 7'!$D$29:$M$30</c:f>
              <c:multiLvlStrCache>
                <c:ptCount val="10"/>
                <c:lvl>
                  <c:pt idx="0">
                    <c:v>délits</c:v>
                  </c:pt>
                  <c:pt idx="1">
                    <c:v>Contraventions </c:v>
                  </c:pt>
                  <c:pt idx="2">
                    <c:v>délits</c:v>
                  </c:pt>
                  <c:pt idx="3">
                    <c:v>Contraventions </c:v>
                  </c:pt>
                  <c:pt idx="4">
                    <c:v>délits</c:v>
                  </c:pt>
                  <c:pt idx="5">
                    <c:v>Contraventions </c:v>
                  </c:pt>
                  <c:pt idx="6">
                    <c:v>délits</c:v>
                  </c:pt>
                  <c:pt idx="7">
                    <c:v>Contraventions </c:v>
                  </c:pt>
                  <c:pt idx="8">
                    <c:v>délits</c:v>
                  </c:pt>
                  <c:pt idx="9">
                    <c:v>Contraventions </c:v>
                  </c:pt>
                </c:lvl>
                <c:lvl>
                  <c:pt idx="0">
                    <c:v>Moins de 18 ans </c:v>
                  </c:pt>
                  <c:pt idx="2">
                    <c:v>18 à 29 ans</c:v>
                  </c:pt>
                  <c:pt idx="4">
                    <c:v>30 à 44 ans</c:v>
                  </c:pt>
                  <c:pt idx="6">
                    <c:v>45 à 59 ans</c:v>
                  </c:pt>
                  <c:pt idx="8">
                    <c:v>60 ans et plus</c:v>
                  </c:pt>
                </c:lvl>
              </c:multiLvlStrCache>
            </c:multiLvlStrRef>
          </c:cat>
          <c:val>
            <c:numRef>
              <c:f>'Figure 7'!$D$31:$M$31</c:f>
              <c:numCache>
                <c:formatCode>0%</c:formatCode>
                <c:ptCount val="10"/>
                <c:pt idx="0">
                  <c:v>3.0255878284923928E-2</c:v>
                </c:pt>
                <c:pt idx="1">
                  <c:v>3.2638259292837715E-2</c:v>
                </c:pt>
                <c:pt idx="2">
                  <c:v>0.11082295988934993</c:v>
                </c:pt>
                <c:pt idx="3">
                  <c:v>0.10063463281958296</c:v>
                </c:pt>
                <c:pt idx="4">
                  <c:v>0.16338174273858921</c:v>
                </c:pt>
                <c:pt idx="5">
                  <c:v>0.19431852523420973</c:v>
                </c:pt>
                <c:pt idx="6">
                  <c:v>9.8374827109266941E-2</c:v>
                </c:pt>
                <c:pt idx="7">
                  <c:v>0.1266243578120278</c:v>
                </c:pt>
                <c:pt idx="8">
                  <c:v>3.1120331950207469E-2</c:v>
                </c:pt>
                <c:pt idx="9">
                  <c:v>3.5962526443034153E-2</c:v>
                </c:pt>
              </c:numCache>
            </c:numRef>
          </c:val>
        </c:ser>
        <c:ser>
          <c:idx val="1"/>
          <c:order val="1"/>
          <c:tx>
            <c:strRef>
              <c:f>'Figure 7'!$C$32</c:f>
              <c:strCache>
                <c:ptCount val="1"/>
                <c:pt idx="0">
                  <c:v>Hommes </c:v>
                </c:pt>
              </c:strCache>
            </c:strRef>
          </c:tx>
          <c:spPr>
            <a:solidFill>
              <a:schemeClr val="accent1">
                <a:lumMod val="50000"/>
              </a:schemeClr>
            </a:solidFill>
            <a:ln>
              <a:noFill/>
            </a:ln>
            <a:effectLst/>
          </c:spPr>
          <c:invertIfNegative val="0"/>
          <c:cat>
            <c:multiLvlStrRef>
              <c:f>'Figure 7'!$D$29:$M$30</c:f>
              <c:multiLvlStrCache>
                <c:ptCount val="10"/>
                <c:lvl>
                  <c:pt idx="0">
                    <c:v>délits</c:v>
                  </c:pt>
                  <c:pt idx="1">
                    <c:v>Contraventions </c:v>
                  </c:pt>
                  <c:pt idx="2">
                    <c:v>délits</c:v>
                  </c:pt>
                  <c:pt idx="3">
                    <c:v>Contraventions </c:v>
                  </c:pt>
                  <c:pt idx="4">
                    <c:v>délits</c:v>
                  </c:pt>
                  <c:pt idx="5">
                    <c:v>Contraventions </c:v>
                  </c:pt>
                  <c:pt idx="6">
                    <c:v>délits</c:v>
                  </c:pt>
                  <c:pt idx="7">
                    <c:v>Contraventions </c:v>
                  </c:pt>
                  <c:pt idx="8">
                    <c:v>délits</c:v>
                  </c:pt>
                  <c:pt idx="9">
                    <c:v>Contraventions </c:v>
                  </c:pt>
                </c:lvl>
                <c:lvl>
                  <c:pt idx="0">
                    <c:v>Moins de 18 ans </c:v>
                  </c:pt>
                  <c:pt idx="2">
                    <c:v>18 à 29 ans</c:v>
                  </c:pt>
                  <c:pt idx="4">
                    <c:v>30 à 44 ans</c:v>
                  </c:pt>
                  <c:pt idx="6">
                    <c:v>45 à 59 ans</c:v>
                  </c:pt>
                  <c:pt idx="8">
                    <c:v>60 ans et plus</c:v>
                  </c:pt>
                </c:lvl>
              </c:multiLvlStrCache>
            </c:multiLvlStrRef>
          </c:cat>
          <c:val>
            <c:numRef>
              <c:f>'Figure 7'!$D$32:$M$32</c:f>
              <c:numCache>
                <c:formatCode>0%</c:formatCode>
                <c:ptCount val="10"/>
                <c:pt idx="0">
                  <c:v>3.7171507607192254E-2</c:v>
                </c:pt>
                <c:pt idx="1">
                  <c:v>3.2940465397401031E-2</c:v>
                </c:pt>
                <c:pt idx="2">
                  <c:v>0.11721991701244813</c:v>
                </c:pt>
                <c:pt idx="3">
                  <c:v>9.0057419159867036E-2</c:v>
                </c:pt>
                <c:pt idx="4">
                  <c:v>0.21732365145228216</c:v>
                </c:pt>
                <c:pt idx="5">
                  <c:v>0.20459353278936235</c:v>
                </c:pt>
                <c:pt idx="6">
                  <c:v>0.14903181189488243</c:v>
                </c:pt>
                <c:pt idx="7">
                  <c:v>0.13478392263523722</c:v>
                </c:pt>
                <c:pt idx="8">
                  <c:v>4.5297372060857537E-2</c:v>
                </c:pt>
                <c:pt idx="9">
                  <c:v>4.7446358416440015E-2</c:v>
                </c:pt>
              </c:numCache>
            </c:numRef>
          </c:val>
        </c:ser>
        <c:dLbls>
          <c:showLegendKey val="0"/>
          <c:showVal val="0"/>
          <c:showCatName val="0"/>
          <c:showSerName val="0"/>
          <c:showPercent val="0"/>
          <c:showBubbleSize val="0"/>
        </c:dLbls>
        <c:gapWidth val="150"/>
        <c:overlap val="100"/>
        <c:axId val="344117752"/>
        <c:axId val="344120888"/>
      </c:barChart>
      <c:scatterChart>
        <c:scatterStyle val="lineMarker"/>
        <c:varyColors val="0"/>
        <c:ser>
          <c:idx val="2"/>
          <c:order val="2"/>
          <c:tx>
            <c:strRef>
              <c:f>'Figure 7'!$C$33</c:f>
              <c:strCache>
                <c:ptCount val="1"/>
                <c:pt idx="0">
                  <c:v>% femmes</c:v>
                </c:pt>
              </c:strCache>
            </c:strRef>
          </c:tx>
          <c:spPr>
            <a:ln w="25400" cap="rnd">
              <a:noFill/>
              <a:round/>
            </a:ln>
            <a:effectLst/>
          </c:spPr>
          <c:marker>
            <c:symbol val="circle"/>
            <c:size val="5"/>
            <c:spPr>
              <a:solidFill>
                <a:schemeClr val="accent3"/>
              </a:solidFill>
              <a:ln w="9525">
                <a:solidFill>
                  <a:schemeClr val="accent3"/>
                </a:solidFill>
              </a:ln>
              <a:effectLst/>
            </c:spPr>
          </c:marker>
          <c:xVal>
            <c:multiLvlStrRef>
              <c:f>'Figure 7'!$D$29:$M$30</c:f>
              <c:multiLvlStrCache>
                <c:ptCount val="10"/>
                <c:lvl>
                  <c:pt idx="0">
                    <c:v>délits</c:v>
                  </c:pt>
                  <c:pt idx="1">
                    <c:v>Contraventions </c:v>
                  </c:pt>
                  <c:pt idx="2">
                    <c:v>délits</c:v>
                  </c:pt>
                  <c:pt idx="3">
                    <c:v>Contraventions </c:v>
                  </c:pt>
                  <c:pt idx="4">
                    <c:v>délits</c:v>
                  </c:pt>
                  <c:pt idx="5">
                    <c:v>Contraventions </c:v>
                  </c:pt>
                  <c:pt idx="6">
                    <c:v>délits</c:v>
                  </c:pt>
                  <c:pt idx="7">
                    <c:v>Contraventions </c:v>
                  </c:pt>
                  <c:pt idx="8">
                    <c:v>délits</c:v>
                  </c:pt>
                  <c:pt idx="9">
                    <c:v>Contraventions </c:v>
                  </c:pt>
                </c:lvl>
                <c:lvl>
                  <c:pt idx="0">
                    <c:v>Moins de 18 ans </c:v>
                  </c:pt>
                  <c:pt idx="2">
                    <c:v>18 à 29 ans</c:v>
                  </c:pt>
                  <c:pt idx="4">
                    <c:v>30 à 44 ans</c:v>
                  </c:pt>
                  <c:pt idx="6">
                    <c:v>45 à 59 ans</c:v>
                  </c:pt>
                  <c:pt idx="8">
                    <c:v>60 ans et plus</c:v>
                  </c:pt>
                </c:lvl>
              </c:multiLvlStrCache>
            </c:multiLvlStrRef>
          </c:xVal>
          <c:yVal>
            <c:numRef>
              <c:f>'Figure 7'!$D$33:$M$33</c:f>
              <c:numCache>
                <c:formatCode>0%</c:formatCode>
                <c:ptCount val="10"/>
                <c:pt idx="0">
                  <c:v>0.44871794871794873</c:v>
                </c:pt>
                <c:pt idx="1">
                  <c:v>0.49769585253456222</c:v>
                </c:pt>
                <c:pt idx="2">
                  <c:v>0.48597422289613346</c:v>
                </c:pt>
                <c:pt idx="3">
                  <c:v>0.52773375594294769</c:v>
                </c:pt>
                <c:pt idx="4">
                  <c:v>0.42915531335149865</c:v>
                </c:pt>
                <c:pt idx="5">
                  <c:v>0.48712121212121212</c:v>
                </c:pt>
                <c:pt idx="6">
                  <c:v>0.39762403913347311</c:v>
                </c:pt>
                <c:pt idx="7">
                  <c:v>0.48439306358381501</c:v>
                </c:pt>
                <c:pt idx="8">
                  <c:v>0.40723981900452488</c:v>
                </c:pt>
                <c:pt idx="9">
                  <c:v>0.4311594202898551</c:v>
                </c:pt>
              </c:numCache>
            </c:numRef>
          </c:yVal>
          <c:smooth val="0"/>
        </c:ser>
        <c:dLbls>
          <c:showLegendKey val="0"/>
          <c:showVal val="0"/>
          <c:showCatName val="0"/>
          <c:showSerName val="0"/>
          <c:showPercent val="0"/>
          <c:showBubbleSize val="0"/>
        </c:dLbls>
        <c:axId val="344121672"/>
        <c:axId val="344121280"/>
      </c:scatterChart>
      <c:catAx>
        <c:axId val="34411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20888"/>
        <c:crosses val="autoZero"/>
        <c:auto val="1"/>
        <c:lblAlgn val="ctr"/>
        <c:lblOffset val="100"/>
        <c:noMultiLvlLbl val="0"/>
      </c:catAx>
      <c:valAx>
        <c:axId val="344120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17752"/>
        <c:crosses val="autoZero"/>
        <c:crossBetween val="between"/>
      </c:valAx>
      <c:valAx>
        <c:axId val="3441212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4121672"/>
        <c:crosses val="max"/>
        <c:crossBetween val="midCat"/>
      </c:valAx>
      <c:valAx>
        <c:axId val="344121672"/>
        <c:scaling>
          <c:orientation val="minMax"/>
        </c:scaling>
        <c:delete val="1"/>
        <c:axPos val="t"/>
        <c:majorTickMark val="out"/>
        <c:minorTickMark val="none"/>
        <c:tickLblPos val="nextTo"/>
        <c:crossAx val="344121280"/>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742950</xdr:colOff>
      <xdr:row>13</xdr:row>
      <xdr:rowOff>114301</xdr:rowOff>
    </xdr:from>
    <xdr:to>
      <xdr:col>8</xdr:col>
      <xdr:colOff>400050</xdr:colOff>
      <xdr:row>34</xdr:row>
      <xdr:rowOff>95251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38100</xdr:colOff>
      <xdr:row>1</xdr:row>
      <xdr:rowOff>95250</xdr:rowOff>
    </xdr:from>
    <xdr:to>
      <xdr:col>15</xdr:col>
      <xdr:colOff>361950</xdr:colOff>
      <xdr:row>34</xdr:row>
      <xdr:rowOff>163830</xdr:rowOff>
    </xdr:to>
    <xdr:pic>
      <xdr:nvPicPr>
        <xdr:cNvPr id="3" name="Image 2"/>
        <xdr:cNvPicPr>
          <a:picLocks noChangeAspect="1"/>
        </xdr:cNvPicPr>
      </xdr:nvPicPr>
      <xdr:blipFill>
        <a:blip xmlns:r="http://schemas.openxmlformats.org/officeDocument/2006/relationships" r:embed="rId1"/>
        <a:stretch>
          <a:fillRect/>
        </a:stretch>
      </xdr:blipFill>
      <xdr:spPr>
        <a:xfrm>
          <a:off x="4314825" y="285750"/>
          <a:ext cx="7943850" cy="6355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100012</xdr:rowOff>
    </xdr:from>
    <xdr:to>
      <xdr:col>6</xdr:col>
      <xdr:colOff>0</xdr:colOff>
      <xdr:row>16</xdr:row>
      <xdr:rowOff>176212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742950</xdr:colOff>
      <xdr:row>2</xdr:row>
      <xdr:rowOff>42862</xdr:rowOff>
    </xdr:from>
    <xdr:to>
      <xdr:col>11</xdr:col>
      <xdr:colOff>742950</xdr:colOff>
      <xdr:row>16</xdr:row>
      <xdr:rowOff>119062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11</xdr:col>
      <xdr:colOff>627380</xdr:colOff>
      <xdr:row>32</xdr:row>
      <xdr:rowOff>185420</xdr:rowOff>
    </xdr:to>
    <xdr:pic>
      <xdr:nvPicPr>
        <xdr:cNvPr id="5" name="Imag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71550"/>
          <a:ext cx="5961380" cy="532892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1609725</xdr:colOff>
      <xdr:row>14</xdr:row>
      <xdr:rowOff>157161</xdr:rowOff>
    </xdr:from>
    <xdr:to>
      <xdr:col>8</xdr:col>
      <xdr:colOff>200025</xdr:colOff>
      <xdr:row>32</xdr:row>
      <xdr:rowOff>381000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5</xdr:row>
      <xdr:rowOff>38100</xdr:rowOff>
    </xdr:from>
    <xdr:to>
      <xdr:col>11</xdr:col>
      <xdr:colOff>66675</xdr:colOff>
      <xdr:row>25</xdr:row>
      <xdr:rowOff>85724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623888</xdr:colOff>
      <xdr:row>6</xdr:row>
      <xdr:rowOff>0</xdr:rowOff>
    </xdr:from>
    <xdr:to>
      <xdr:col>10</xdr:col>
      <xdr:colOff>485775</xdr:colOff>
      <xdr:row>23</xdr:row>
      <xdr:rowOff>85726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447674</xdr:colOff>
      <xdr:row>5</xdr:row>
      <xdr:rowOff>85725</xdr:rowOff>
    </xdr:from>
    <xdr:to>
      <xdr:col>10</xdr:col>
      <xdr:colOff>161924</xdr:colOff>
      <xdr:row>9</xdr:row>
      <xdr:rowOff>76190</xdr:rowOff>
    </xdr:to>
    <xdr:sp macro="" textlink="">
      <xdr:nvSpPr>
        <xdr:cNvPr id="7" name="ZoneTexte 1"/>
        <xdr:cNvSpPr txBox="1"/>
      </xdr:nvSpPr>
      <xdr:spPr>
        <a:xfrm>
          <a:off x="447674" y="85725"/>
          <a:ext cx="7362825" cy="638165"/>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lang="fr-FR" sz="1100" b="0">
            <a:solidFill>
              <a:sysClr val="windowText" lastClr="000000"/>
            </a:solidFill>
            <a:latin typeface="+mn-lt"/>
            <a:cs typeface="Albany AMT" panose="020B0604020202020204" pitchFamily="34" charset="0"/>
          </a:endParaRPr>
        </a:p>
      </xdr:txBody>
    </xdr:sp>
    <xdr:clientData/>
  </xdr:twoCellAnchor>
  <xdr:oneCellAnchor>
    <xdr:from>
      <xdr:col>7</xdr:col>
      <xdr:colOff>352425</xdr:colOff>
      <xdr:row>14</xdr:row>
      <xdr:rowOff>85725</xdr:rowOff>
    </xdr:from>
    <xdr:ext cx="1283621" cy="233205"/>
    <xdr:sp macro="" textlink="">
      <xdr:nvSpPr>
        <xdr:cNvPr id="8" name="ZoneTexte 7"/>
        <xdr:cNvSpPr txBox="1"/>
      </xdr:nvSpPr>
      <xdr:spPr>
        <a:xfrm>
          <a:off x="5953125" y="2352675"/>
          <a:ext cx="12836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rPr>
            <a:t>Nationalités étrangères</a:t>
          </a:r>
        </a:p>
      </xdr:txBody>
    </xdr:sp>
    <xdr:clientData/>
  </xdr:oneCellAnchor>
  <xdr:twoCellAnchor>
    <xdr:from>
      <xdr:col>7</xdr:col>
      <xdr:colOff>257173</xdr:colOff>
      <xdr:row>16</xdr:row>
      <xdr:rowOff>28578</xdr:rowOff>
    </xdr:from>
    <xdr:to>
      <xdr:col>9</xdr:col>
      <xdr:colOff>142874</xdr:colOff>
      <xdr:row>16</xdr:row>
      <xdr:rowOff>76202</xdr:rowOff>
    </xdr:to>
    <xdr:sp macro="" textlink="">
      <xdr:nvSpPr>
        <xdr:cNvPr id="9" name="Accolade fermante 8"/>
        <xdr:cNvSpPr/>
      </xdr:nvSpPr>
      <xdr:spPr>
        <a:xfrm rot="5400000" flipH="1">
          <a:off x="6538912" y="1938339"/>
          <a:ext cx="47624" cy="14097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2</xdr:col>
      <xdr:colOff>485775</xdr:colOff>
      <xdr:row>7</xdr:row>
      <xdr:rowOff>47625</xdr:rowOff>
    </xdr:from>
    <xdr:ext cx="428835" cy="264560"/>
    <xdr:sp macro="" textlink="">
      <xdr:nvSpPr>
        <xdr:cNvPr id="10" name="ZoneTexte 9"/>
        <xdr:cNvSpPr txBox="1"/>
      </xdr:nvSpPr>
      <xdr:spPr>
        <a:xfrm>
          <a:off x="2276475" y="1181100"/>
          <a:ext cx="4288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tx1">
                  <a:lumMod val="65000"/>
                  <a:lumOff val="35000"/>
                </a:schemeClr>
              </a:solidFill>
            </a:rPr>
            <a:t>AGE</a:t>
          </a:r>
        </a:p>
      </xdr:txBody>
    </xdr:sp>
    <xdr:clientData/>
  </xdr:oneCellAnchor>
  <xdr:twoCellAnchor>
    <xdr:from>
      <xdr:col>0</xdr:col>
      <xdr:colOff>0</xdr:colOff>
      <xdr:row>25</xdr:row>
      <xdr:rowOff>123825</xdr:rowOff>
    </xdr:from>
    <xdr:to>
      <xdr:col>10</xdr:col>
      <xdr:colOff>581025</xdr:colOff>
      <xdr:row>32</xdr:row>
      <xdr:rowOff>123825</xdr:rowOff>
    </xdr:to>
    <xdr:sp macro="" textlink="">
      <xdr:nvSpPr>
        <xdr:cNvPr id="11" name="ZoneTexte 1"/>
        <xdr:cNvSpPr txBox="1"/>
      </xdr:nvSpPr>
      <xdr:spPr>
        <a:xfrm>
          <a:off x="0" y="4171950"/>
          <a:ext cx="8229600" cy="971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800" i="0" baseline="0">
              <a:solidFill>
                <a:schemeClr val="tx1">
                  <a:lumMod val="65000"/>
                  <a:lumOff val="35000"/>
                </a:schemeClr>
              </a:solidFill>
            </a:rPr>
            <a:t>.</a:t>
          </a:r>
          <a:endParaRPr lang="fr-FR" sz="800" i="0">
            <a:solidFill>
              <a:schemeClr val="tx1">
                <a:lumMod val="65000"/>
                <a:lumOff val="35000"/>
              </a:schemeClr>
            </a:solidFill>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0.41539</cdr:x>
      <cdr:y>0.04859</cdr:y>
    </cdr:from>
    <cdr:to>
      <cdr:x>0.709</cdr:x>
      <cdr:y>0.14274</cdr:y>
    </cdr:to>
    <cdr:sp macro="" textlink="">
      <cdr:nvSpPr>
        <cdr:cNvPr id="2" name="ZoneTexte 7"/>
        <cdr:cNvSpPr txBox="1"/>
      </cdr:nvSpPr>
      <cdr:spPr>
        <a:xfrm xmlns:a="http://schemas.openxmlformats.org/drawingml/2006/main">
          <a:off x="1386784" y="136532"/>
          <a:ext cx="98020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solidFill>
                <a:schemeClr val="tx1">
                  <a:lumMod val="65000"/>
                  <a:lumOff val="35000"/>
                </a:schemeClr>
              </a:solidFill>
            </a:rPr>
            <a:t>NATIONALITE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xdr:row>
      <xdr:rowOff>133350</xdr:rowOff>
    </xdr:from>
    <xdr:to>
      <xdr:col>11</xdr:col>
      <xdr:colOff>19050</xdr:colOff>
      <xdr:row>23</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271462</xdr:colOff>
      <xdr:row>5</xdr:row>
      <xdr:rowOff>28575</xdr:rowOff>
    </xdr:from>
    <xdr:to>
      <xdr:col>10</xdr:col>
      <xdr:colOff>962024</xdr:colOff>
      <xdr:row>21</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561975</xdr:colOff>
      <xdr:row>0</xdr:row>
      <xdr:rowOff>95250</xdr:rowOff>
    </xdr:from>
    <xdr:to>
      <xdr:col>9</xdr:col>
      <xdr:colOff>638175</xdr:colOff>
      <xdr:row>4</xdr:row>
      <xdr:rowOff>85715</xdr:rowOff>
    </xdr:to>
    <xdr:sp macro="" textlink="">
      <xdr:nvSpPr>
        <xdr:cNvPr id="4" name="ZoneTexte 1"/>
        <xdr:cNvSpPr txBox="1"/>
      </xdr:nvSpPr>
      <xdr:spPr>
        <a:xfrm>
          <a:off x="561975" y="95250"/>
          <a:ext cx="7429500" cy="638165"/>
        </a:xfrm>
        <a:prstGeom prst="rect">
          <a:avLst/>
        </a:prstGeom>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mn-lt"/>
              <a:ea typeface="+mn-ea"/>
              <a:cs typeface="Albany AMT" panose="020B0604020202020204" pitchFamily="34" charset="0"/>
            </a:rPr>
            <a:t>Figure 6. Âge et nationalité des personnes mises en cause en 2023 par les forces de sécurité pour crime ou délit </a:t>
          </a:r>
          <a:r>
            <a:rPr lang="fr-FR" sz="1100" b="1" i="0" baseline="0">
              <a:effectLst/>
              <a:latin typeface="+mn-lt"/>
              <a:ea typeface="+mn-ea"/>
              <a:cs typeface="+mn-cs"/>
            </a:rPr>
            <a:t>commis en raison de l'ethnie, de la nation, d'une prétendue race ou de la religion </a:t>
          </a:r>
          <a:endParaRPr lang="fr-FR" sz="1100" b="1" i="0" baseline="0">
            <a:solidFill>
              <a:sysClr val="windowText" lastClr="000000"/>
            </a:solidFill>
            <a:effectLst/>
            <a:latin typeface="+mn-lt"/>
            <a:ea typeface="+mn-ea"/>
            <a:cs typeface="Albany AMT" panose="020B0604020202020204" pitchFamily="34" charset="0"/>
          </a:endParaRPr>
        </a:p>
      </xdr:txBody>
    </xdr:sp>
    <xdr:clientData/>
  </xdr:twoCellAnchor>
  <xdr:oneCellAnchor>
    <xdr:from>
      <xdr:col>8</xdr:col>
      <xdr:colOff>228600</xdr:colOff>
      <xdr:row>9</xdr:row>
      <xdr:rowOff>38100</xdr:rowOff>
    </xdr:from>
    <xdr:ext cx="1283621" cy="233205"/>
    <xdr:sp macro="" textlink="">
      <xdr:nvSpPr>
        <xdr:cNvPr id="5" name="ZoneTexte 4"/>
        <xdr:cNvSpPr txBox="1"/>
      </xdr:nvSpPr>
      <xdr:spPr>
        <a:xfrm>
          <a:off x="6819900" y="1495425"/>
          <a:ext cx="128362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rPr>
            <a:t>Nationalités étrangères</a:t>
          </a:r>
        </a:p>
      </xdr:txBody>
    </xdr:sp>
    <xdr:clientData/>
  </xdr:oneCellAnchor>
  <xdr:twoCellAnchor>
    <xdr:from>
      <xdr:col>8</xdr:col>
      <xdr:colOff>266699</xdr:colOff>
      <xdr:row>10</xdr:row>
      <xdr:rowOff>140973</xdr:rowOff>
    </xdr:from>
    <xdr:to>
      <xdr:col>9</xdr:col>
      <xdr:colOff>628650</xdr:colOff>
      <xdr:row>11</xdr:row>
      <xdr:rowOff>76199</xdr:rowOff>
    </xdr:to>
    <xdr:sp macro="" textlink="">
      <xdr:nvSpPr>
        <xdr:cNvPr id="6" name="Accolade fermante 5"/>
        <xdr:cNvSpPr/>
      </xdr:nvSpPr>
      <xdr:spPr>
        <a:xfrm rot="5400000" flipH="1">
          <a:off x="7371399" y="1246823"/>
          <a:ext cx="97151" cy="11239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2</xdr:col>
      <xdr:colOff>428625</xdr:colOff>
      <xdr:row>6</xdr:row>
      <xdr:rowOff>57150</xdr:rowOff>
    </xdr:from>
    <xdr:ext cx="424155" cy="264560"/>
    <xdr:sp macro="" textlink="">
      <xdr:nvSpPr>
        <xdr:cNvPr id="7" name="ZoneTexte 6"/>
        <xdr:cNvSpPr txBox="1"/>
      </xdr:nvSpPr>
      <xdr:spPr>
        <a:xfrm>
          <a:off x="2447925" y="1028700"/>
          <a:ext cx="4241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chemeClr val="tx1">
                  <a:lumMod val="65000"/>
                  <a:lumOff val="35000"/>
                </a:schemeClr>
              </a:solidFill>
            </a:rPr>
            <a:t>AGE</a:t>
          </a:r>
        </a:p>
      </xdr:txBody>
    </xdr:sp>
    <xdr:clientData/>
  </xdr:oneCellAnchor>
  <xdr:twoCellAnchor>
    <xdr:from>
      <xdr:col>0</xdr:col>
      <xdr:colOff>0</xdr:colOff>
      <xdr:row>24</xdr:row>
      <xdr:rowOff>47625</xdr:rowOff>
    </xdr:from>
    <xdr:to>
      <xdr:col>10</xdr:col>
      <xdr:colOff>923925</xdr:colOff>
      <xdr:row>28</xdr:row>
      <xdr:rowOff>28575</xdr:rowOff>
    </xdr:to>
    <xdr:sp macro="" textlink="">
      <xdr:nvSpPr>
        <xdr:cNvPr id="8" name="ZoneTexte 1"/>
        <xdr:cNvSpPr txBox="1"/>
      </xdr:nvSpPr>
      <xdr:spPr>
        <a:xfrm>
          <a:off x="0" y="3609975"/>
          <a:ext cx="9067800" cy="6286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fr-FR" sz="800" b="0" i="0" u="none" strike="noStrike" kern="0" cap="none" spc="0" normalizeH="0" baseline="0" noProof="0">
            <a:ln>
              <a:noFill/>
            </a:ln>
            <a:solidFill>
              <a:prstClr val="black">
                <a:lumMod val="65000"/>
                <a:lumOff val="35000"/>
              </a:prstClr>
            </a:solidFill>
            <a:effectLst/>
            <a:uLnTx/>
            <a:uFillTx/>
            <a:latin typeface="+mn-lt"/>
            <a:ea typeface="+mn-ea"/>
            <a:cs typeface="+mn-cs"/>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0.42395</cdr:x>
      <cdr:y>0.01808</cdr:y>
    </cdr:from>
    <cdr:to>
      <cdr:x>0.71154</cdr:x>
      <cdr:y>0.11224</cdr:y>
    </cdr:to>
    <cdr:sp macro="" textlink="">
      <cdr:nvSpPr>
        <cdr:cNvPr id="2" name="ZoneTexte 7"/>
        <cdr:cNvSpPr txBox="1"/>
      </cdr:nvSpPr>
      <cdr:spPr>
        <a:xfrm xmlns:a="http://schemas.openxmlformats.org/drawingml/2006/main">
          <a:off x="1415359" y="50807"/>
          <a:ext cx="960135"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solidFill>
                <a:schemeClr val="tx1">
                  <a:lumMod val="65000"/>
                  <a:lumOff val="35000"/>
                </a:schemeClr>
              </a:solidFill>
            </a:rPr>
            <a:t>NATIONALITE</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114300</xdr:rowOff>
    </xdr:to>
    <xdr:sp macro="" textlink="">
      <xdr:nvSpPr>
        <xdr:cNvPr id="8194" name="AutoShape 2" descr="imap://valerie%2Ebernardi%40interieur%2Egouv%2Efr@icasso20.mel75.si.mi:143/fetch%3EUID%3E/INBOX%3E16709?part=1.1.2.2&amp;filename=gihicjfh.png"/>
        <xdr:cNvSpPr>
          <a:spLocks noChangeAspect="1" noChangeArrowheads="1"/>
        </xdr:cNvSpPr>
      </xdr:nvSpPr>
      <xdr:spPr bwMode="auto">
        <a:xfrm>
          <a:off x="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22</xdr:row>
      <xdr:rowOff>0</xdr:rowOff>
    </xdr:from>
    <xdr:ext cx="304800" cy="304800"/>
    <xdr:sp macro="" textlink="">
      <xdr:nvSpPr>
        <xdr:cNvPr id="6" name="AutoShape 3" descr="imap://valerie%2Ebernardi%40interieur%2Egouv%2Efr@icasso20.mel75.si.mi:143/fetch%3EUID%3E/INBOX%3E16709?part=1.1.2.2&amp;filename=gihicjfh.png"/>
        <xdr:cNvSpPr>
          <a:spLocks noChangeAspect="1" noChangeArrowheads="1"/>
        </xdr:cNvSpPr>
      </xdr:nvSpPr>
      <xdr:spPr bwMode="auto">
        <a:xfrm>
          <a:off x="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342899</xdr:colOff>
      <xdr:row>1</xdr:row>
      <xdr:rowOff>104775</xdr:rowOff>
    </xdr:from>
    <xdr:to>
      <xdr:col>10</xdr:col>
      <xdr:colOff>457200</xdr:colOff>
      <xdr:row>17</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L17" sqref="L17"/>
    </sheetView>
  </sheetViews>
  <sheetFormatPr baseColWidth="10" defaultRowHeight="30.75" customHeight="1" x14ac:dyDescent="0.25"/>
  <cols>
    <col min="1" max="1" width="21.28515625" customWidth="1"/>
    <col min="10" max="10" width="12.140625" bestFit="1" customWidth="1"/>
    <col min="11" max="11" width="4.28515625" customWidth="1"/>
    <col min="12" max="12" width="30.140625" customWidth="1"/>
  </cols>
  <sheetData>
    <row r="1" spans="1:13" ht="30.75" customHeight="1" x14ac:dyDescent="0.25">
      <c r="A1" s="27"/>
      <c r="B1" s="27"/>
      <c r="C1" s="27"/>
      <c r="D1" s="27"/>
      <c r="E1" s="27"/>
      <c r="F1" s="27"/>
      <c r="G1" s="27"/>
      <c r="H1" s="27"/>
      <c r="I1" s="27"/>
      <c r="J1" s="27"/>
    </row>
    <row r="2" spans="1:13" ht="30.75" customHeight="1" x14ac:dyDescent="0.25">
      <c r="A2" s="27"/>
      <c r="B2" s="27"/>
      <c r="C2" s="27"/>
      <c r="D2" s="27"/>
      <c r="E2" s="27"/>
      <c r="F2" s="27"/>
      <c r="G2" s="27"/>
      <c r="H2" s="27"/>
      <c r="I2" s="27"/>
      <c r="J2" s="27"/>
    </row>
    <row r="3" spans="1:13" ht="30.75" customHeight="1" x14ac:dyDescent="0.25">
      <c r="A3" s="112" t="s">
        <v>0</v>
      </c>
      <c r="B3" s="112"/>
      <c r="C3" s="112"/>
      <c r="D3" s="112"/>
      <c r="E3" s="112"/>
      <c r="F3" s="112"/>
      <c r="G3" s="112"/>
      <c r="H3" s="112"/>
      <c r="I3" s="112"/>
      <c r="J3" s="112"/>
    </row>
    <row r="4" spans="1:13" ht="30.75" customHeight="1" x14ac:dyDescent="0.25">
      <c r="A4" s="1"/>
      <c r="B4" s="116" t="s">
        <v>1</v>
      </c>
      <c r="C4" s="113"/>
      <c r="D4" s="88"/>
      <c r="E4" s="116" t="s">
        <v>2</v>
      </c>
      <c r="F4" s="113"/>
      <c r="G4" s="88"/>
      <c r="H4" s="113" t="s">
        <v>3</v>
      </c>
      <c r="I4" s="113"/>
      <c r="J4" s="87"/>
    </row>
    <row r="5" spans="1:13" ht="30.75" customHeight="1" x14ac:dyDescent="0.25">
      <c r="A5" s="1"/>
      <c r="B5" s="113"/>
      <c r="C5" s="114"/>
      <c r="D5" s="115" t="s">
        <v>251</v>
      </c>
      <c r="E5" s="113"/>
      <c r="F5" s="114"/>
      <c r="G5" s="115" t="s">
        <v>251</v>
      </c>
      <c r="H5" s="113"/>
      <c r="I5" s="113"/>
      <c r="J5" s="115" t="s">
        <v>251</v>
      </c>
    </row>
    <row r="6" spans="1:13" ht="30.75" customHeight="1" x14ac:dyDescent="0.25">
      <c r="A6" s="2"/>
      <c r="B6" s="49">
        <v>2022</v>
      </c>
      <c r="C6" s="50">
        <v>2023</v>
      </c>
      <c r="D6" s="115"/>
      <c r="E6" s="49">
        <v>2022</v>
      </c>
      <c r="F6" s="50">
        <v>2023</v>
      </c>
      <c r="G6" s="115"/>
      <c r="H6" s="49">
        <v>2022</v>
      </c>
      <c r="I6" s="50">
        <v>2023</v>
      </c>
      <c r="J6" s="115"/>
    </row>
    <row r="7" spans="1:13" ht="52.5" customHeight="1" x14ac:dyDescent="0.25">
      <c r="A7" s="4" t="s">
        <v>7</v>
      </c>
      <c r="B7" s="54">
        <v>6478</v>
      </c>
      <c r="C7" s="54">
        <v>8542</v>
      </c>
      <c r="D7" s="26">
        <f>(C7-B7)/B7</f>
        <v>0.31861685705464649</v>
      </c>
      <c r="E7" s="53">
        <v>6878</v>
      </c>
      <c r="F7" s="53">
        <v>8846</v>
      </c>
      <c r="G7" s="26">
        <f t="shared" ref="G7" si="0">(F7-E7)/E7</f>
        <v>0.28612968886304158</v>
      </c>
      <c r="H7" s="53">
        <v>3562</v>
      </c>
      <c r="I7" s="53">
        <v>4217</v>
      </c>
      <c r="J7" s="26">
        <f t="shared" ref="J7" si="1">(I7-H7)/H7</f>
        <v>0.18388545760808533</v>
      </c>
    </row>
    <row r="8" spans="1:13" ht="30.75" customHeight="1" x14ac:dyDescent="0.25">
      <c r="A8" s="3" t="s">
        <v>237</v>
      </c>
      <c r="B8" s="51">
        <v>363</v>
      </c>
      <c r="C8" s="52">
        <v>430</v>
      </c>
      <c r="D8" s="26">
        <f>(C8-B8)/B8</f>
        <v>0.18457300275482094</v>
      </c>
      <c r="E8" s="51">
        <v>384</v>
      </c>
      <c r="F8" s="52">
        <v>459</v>
      </c>
      <c r="G8" s="26">
        <f>(F8-E8)/E8</f>
        <v>0.1953125</v>
      </c>
      <c r="H8" s="51">
        <v>172</v>
      </c>
      <c r="I8" s="52">
        <v>180</v>
      </c>
      <c r="J8" s="26">
        <f>(I8-H8)/H8</f>
        <v>4.6511627906976744E-2</v>
      </c>
      <c r="K8" s="12"/>
      <c r="L8" s="65"/>
      <c r="M8" s="12"/>
    </row>
    <row r="9" spans="1:13" ht="30.75" customHeight="1" x14ac:dyDescent="0.25">
      <c r="A9" s="81" t="s">
        <v>4</v>
      </c>
      <c r="B9" s="51">
        <v>1092</v>
      </c>
      <c r="C9" s="52">
        <v>1693</v>
      </c>
      <c r="D9" s="26">
        <f t="shared" ref="D9:D18" si="2">(C9-B9)/B9</f>
        <v>0.55036630036630041</v>
      </c>
      <c r="E9" s="51">
        <v>1268</v>
      </c>
      <c r="F9" s="52">
        <v>1890</v>
      </c>
      <c r="G9" s="26">
        <f t="shared" ref="G9:G17" si="3">(F9-E9)/E9</f>
        <v>0.49053627760252366</v>
      </c>
      <c r="H9" s="51">
        <v>560</v>
      </c>
      <c r="I9" s="52">
        <v>726</v>
      </c>
      <c r="J9" s="26">
        <f t="shared" ref="J9:J17" si="4">(I9-H9)/H9</f>
        <v>0.29642857142857143</v>
      </c>
      <c r="K9" s="12"/>
      <c r="L9" s="29"/>
    </row>
    <row r="10" spans="1:13" ht="30.75" customHeight="1" x14ac:dyDescent="0.25">
      <c r="A10" s="3" t="s">
        <v>5</v>
      </c>
      <c r="B10" s="51">
        <v>276</v>
      </c>
      <c r="C10" s="52">
        <v>330</v>
      </c>
      <c r="D10" s="26">
        <f t="shared" si="2"/>
        <v>0.19565217391304349</v>
      </c>
      <c r="E10" s="51">
        <v>280</v>
      </c>
      <c r="F10" s="52">
        <v>332</v>
      </c>
      <c r="G10" s="26">
        <f t="shared" si="3"/>
        <v>0.18571428571428572</v>
      </c>
      <c r="H10" s="51">
        <v>144</v>
      </c>
      <c r="I10" s="52">
        <v>108</v>
      </c>
      <c r="J10" s="26">
        <f t="shared" si="4"/>
        <v>-0.25</v>
      </c>
      <c r="K10" s="12"/>
    </row>
    <row r="11" spans="1:13" ht="30.75" customHeight="1" x14ac:dyDescent="0.25">
      <c r="A11" s="81" t="s">
        <v>273</v>
      </c>
      <c r="B11" s="51">
        <v>374</v>
      </c>
      <c r="C11" s="52">
        <v>693</v>
      </c>
      <c r="D11" s="26">
        <f t="shared" si="2"/>
        <v>0.8529411764705882</v>
      </c>
      <c r="E11" s="51">
        <v>334</v>
      </c>
      <c r="F11" s="52">
        <v>576</v>
      </c>
      <c r="G11" s="26">
        <f t="shared" si="3"/>
        <v>0.72455089820359286</v>
      </c>
      <c r="H11" s="51">
        <v>247</v>
      </c>
      <c r="I11" s="52">
        <v>391</v>
      </c>
      <c r="J11" s="26">
        <f t="shared" si="4"/>
        <v>0.582995951417004</v>
      </c>
      <c r="K11" s="12"/>
    </row>
    <row r="12" spans="1:13" ht="30.75" customHeight="1" x14ac:dyDescent="0.25">
      <c r="A12" s="81" t="s">
        <v>274</v>
      </c>
      <c r="B12" s="51">
        <v>207</v>
      </c>
      <c r="C12" s="52">
        <v>259</v>
      </c>
      <c r="D12" s="26">
        <f t="shared" si="2"/>
        <v>0.25120772946859904</v>
      </c>
      <c r="E12" s="51">
        <v>207</v>
      </c>
      <c r="F12" s="52">
        <v>250</v>
      </c>
      <c r="G12" s="26">
        <f t="shared" si="3"/>
        <v>0.20772946859903382</v>
      </c>
      <c r="H12" s="51">
        <v>78</v>
      </c>
      <c r="I12" s="52">
        <v>116</v>
      </c>
      <c r="J12" s="26">
        <f t="shared" si="4"/>
        <v>0.48717948717948717</v>
      </c>
      <c r="K12" s="12"/>
    </row>
    <row r="13" spans="1:13" ht="30.75" customHeight="1" x14ac:dyDescent="0.25">
      <c r="A13" s="3" t="s">
        <v>275</v>
      </c>
      <c r="B13" s="51">
        <v>3612</v>
      </c>
      <c r="C13" s="51">
        <v>4246</v>
      </c>
      <c r="D13" s="26">
        <f t="shared" si="2"/>
        <v>0.17552602436323367</v>
      </c>
      <c r="E13" s="51">
        <v>3763</v>
      </c>
      <c r="F13" s="52">
        <v>4322</v>
      </c>
      <c r="G13" s="26">
        <f t="shared" si="3"/>
        <v>0.1485516874833909</v>
      </c>
      <c r="H13" s="51">
        <v>1973</v>
      </c>
      <c r="I13" s="52">
        <v>2169</v>
      </c>
      <c r="J13" s="26">
        <f t="shared" si="4"/>
        <v>9.9341104916371006E-2</v>
      </c>
      <c r="K13" s="12"/>
      <c r="L13" s="65"/>
    </row>
    <row r="14" spans="1:13" ht="39" customHeight="1" x14ac:dyDescent="0.25">
      <c r="A14" s="3" t="s">
        <v>6</v>
      </c>
      <c r="B14" s="51">
        <v>174</v>
      </c>
      <c r="C14" s="52">
        <v>360</v>
      </c>
      <c r="D14" s="26">
        <f t="shared" si="2"/>
        <v>1.0689655172413792</v>
      </c>
      <c r="E14" s="51">
        <v>187</v>
      </c>
      <c r="F14" s="52">
        <v>372</v>
      </c>
      <c r="G14" s="26">
        <f t="shared" si="3"/>
        <v>0.98930481283422456</v>
      </c>
      <c r="H14" s="51">
        <v>53</v>
      </c>
      <c r="I14" s="52">
        <v>70</v>
      </c>
      <c r="J14" s="26">
        <f t="shared" si="4"/>
        <v>0.32075471698113206</v>
      </c>
      <c r="K14" s="12"/>
      <c r="L14" s="29"/>
    </row>
    <row r="15" spans="1:13" ht="51" customHeight="1" x14ac:dyDescent="0.25">
      <c r="A15" s="81" t="s">
        <v>11</v>
      </c>
      <c r="B15" s="51">
        <v>380</v>
      </c>
      <c r="C15" s="52">
        <v>531</v>
      </c>
      <c r="D15" s="26">
        <f t="shared" si="2"/>
        <v>0.39736842105263159</v>
      </c>
      <c r="E15" s="51">
        <v>455</v>
      </c>
      <c r="F15" s="52">
        <v>645</v>
      </c>
      <c r="G15" s="26">
        <f t="shared" si="3"/>
        <v>0.4175824175824176</v>
      </c>
      <c r="H15" s="51">
        <v>336</v>
      </c>
      <c r="I15" s="52">
        <v>457</v>
      </c>
      <c r="J15" s="26">
        <f t="shared" si="4"/>
        <v>0.36011904761904762</v>
      </c>
      <c r="K15" s="12"/>
    </row>
    <row r="16" spans="1:13" ht="51" customHeight="1" x14ac:dyDescent="0.25">
      <c r="A16" s="56" t="s">
        <v>9</v>
      </c>
      <c r="B16" s="54">
        <v>6134</v>
      </c>
      <c r="C16" s="54">
        <v>6376</v>
      </c>
      <c r="D16" s="26">
        <f t="shared" si="2"/>
        <v>3.9452233452885559E-2</v>
      </c>
      <c r="E16" s="5" t="s">
        <v>8</v>
      </c>
      <c r="F16" s="5" t="s">
        <v>8</v>
      </c>
      <c r="G16" s="5" t="s">
        <v>8</v>
      </c>
      <c r="H16" s="5" t="s">
        <v>8</v>
      </c>
      <c r="I16" s="5" t="s">
        <v>8</v>
      </c>
      <c r="J16" s="5" t="s">
        <v>8</v>
      </c>
      <c r="K16" s="12"/>
      <c r="L16" s="29"/>
    </row>
    <row r="17" spans="1:10" ht="63" customHeight="1" x14ac:dyDescent="0.25">
      <c r="A17" s="30" t="s">
        <v>241</v>
      </c>
      <c r="B17" s="54">
        <v>3060</v>
      </c>
      <c r="C17" s="54">
        <v>3200</v>
      </c>
      <c r="D17" s="26">
        <f t="shared" si="2"/>
        <v>4.5751633986928102E-2</v>
      </c>
      <c r="E17" s="53">
        <v>3207</v>
      </c>
      <c r="F17" s="53">
        <v>3428</v>
      </c>
      <c r="G17" s="26">
        <f t="shared" si="3"/>
        <v>6.8911755534767694E-2</v>
      </c>
      <c r="H17" s="54">
        <v>1308</v>
      </c>
      <c r="I17" s="54">
        <v>1253</v>
      </c>
      <c r="J17" s="26">
        <f t="shared" si="4"/>
        <v>-4.2048929663608563E-2</v>
      </c>
    </row>
    <row r="18" spans="1:10" ht="63" customHeight="1" x14ac:dyDescent="0.25">
      <c r="A18" s="55" t="s">
        <v>242</v>
      </c>
      <c r="B18" s="54">
        <v>3074</v>
      </c>
      <c r="C18" s="54">
        <v>3176</v>
      </c>
      <c r="D18" s="26">
        <f t="shared" si="2"/>
        <v>3.318152244632401E-2</v>
      </c>
      <c r="E18" s="5" t="s">
        <v>8</v>
      </c>
      <c r="F18" s="5" t="s">
        <v>8</v>
      </c>
      <c r="G18" s="5" t="s">
        <v>8</v>
      </c>
      <c r="H18" s="5" t="s">
        <v>8</v>
      </c>
      <c r="I18" s="5" t="s">
        <v>8</v>
      </c>
      <c r="J18" s="5" t="s">
        <v>8</v>
      </c>
    </row>
    <row r="19" spans="1:10" ht="30.75" customHeight="1" x14ac:dyDescent="0.25">
      <c r="A19" s="111" t="s">
        <v>12</v>
      </c>
      <c r="B19" s="111"/>
      <c r="C19" s="111"/>
      <c r="D19" s="111"/>
      <c r="E19" s="111"/>
      <c r="F19" s="111"/>
      <c r="G19" s="111"/>
      <c r="H19" s="111"/>
      <c r="I19" s="111"/>
      <c r="J19" s="27"/>
    </row>
    <row r="20" spans="1:10" ht="30.75" customHeight="1" x14ac:dyDescent="0.25">
      <c r="A20" s="111" t="s">
        <v>10</v>
      </c>
      <c r="B20" s="111"/>
      <c r="C20" s="111"/>
      <c r="D20" s="111"/>
      <c r="E20" s="111"/>
      <c r="F20" s="111"/>
      <c r="G20" s="111"/>
      <c r="H20" s="111"/>
      <c r="I20" s="111"/>
      <c r="J20" s="27"/>
    </row>
    <row r="21" spans="1:10" ht="30.75" customHeight="1" x14ac:dyDescent="0.25">
      <c r="A21" s="117" t="s">
        <v>333</v>
      </c>
      <c r="B21" s="117"/>
      <c r="C21" s="117"/>
      <c r="D21" s="117"/>
      <c r="E21" s="117"/>
      <c r="F21" s="117"/>
      <c r="G21" s="117"/>
      <c r="H21" s="117"/>
      <c r="I21" s="117"/>
      <c r="J21" s="27"/>
    </row>
    <row r="22" spans="1:10" ht="20.25" customHeight="1" x14ac:dyDescent="0.25">
      <c r="A22" s="111" t="s">
        <v>252</v>
      </c>
      <c r="B22" s="111"/>
      <c r="C22" s="111"/>
      <c r="D22" s="111"/>
      <c r="E22" s="111"/>
      <c r="F22" s="111"/>
      <c r="G22" s="111"/>
      <c r="H22" s="111"/>
      <c r="I22" s="111"/>
      <c r="J22" s="27"/>
    </row>
    <row r="23" spans="1:10" ht="18" customHeight="1" x14ac:dyDescent="0.25">
      <c r="A23" s="118"/>
      <c r="B23" s="118"/>
      <c r="C23" s="118"/>
      <c r="D23" s="118"/>
      <c r="E23" s="118"/>
      <c r="F23" s="118"/>
      <c r="G23" s="104"/>
      <c r="H23" s="104"/>
      <c r="I23" s="104"/>
      <c r="J23" s="27"/>
    </row>
    <row r="24" spans="1:10" ht="18.75" customHeight="1" x14ac:dyDescent="0.25">
      <c r="A24" s="111"/>
      <c r="B24" s="111"/>
      <c r="C24" s="111"/>
      <c r="D24" s="111"/>
      <c r="E24" s="111"/>
      <c r="F24" s="111"/>
      <c r="G24" s="111"/>
      <c r="H24" s="111"/>
      <c r="I24" s="111"/>
      <c r="J24" s="27"/>
    </row>
    <row r="25" spans="1:10" ht="30.75" customHeight="1" x14ac:dyDescent="0.25">
      <c r="A25" s="27"/>
      <c r="B25" s="27"/>
      <c r="C25" s="27"/>
      <c r="D25" s="27"/>
      <c r="E25" s="27"/>
      <c r="F25" s="27"/>
      <c r="G25" s="27"/>
      <c r="H25" s="27"/>
      <c r="I25" s="27"/>
      <c r="J25" s="27"/>
    </row>
  </sheetData>
  <mergeCells count="16">
    <mergeCell ref="A20:I20"/>
    <mergeCell ref="A21:I21"/>
    <mergeCell ref="A22:I22"/>
    <mergeCell ref="A23:F23"/>
    <mergeCell ref="A24:I24"/>
    <mergeCell ref="A19:I19"/>
    <mergeCell ref="A3:J3"/>
    <mergeCell ref="B5:C5"/>
    <mergeCell ref="D5:D6"/>
    <mergeCell ref="E5:F5"/>
    <mergeCell ref="G5:G6"/>
    <mergeCell ref="H5:I5"/>
    <mergeCell ref="J5:J6"/>
    <mergeCell ref="B4:C4"/>
    <mergeCell ref="E4:F4"/>
    <mergeCell ref="H4:I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A4" workbookViewId="0">
      <selection activeCell="G8" sqref="G8"/>
    </sheetView>
  </sheetViews>
  <sheetFormatPr baseColWidth="10" defaultRowHeight="15" x14ac:dyDescent="0.25"/>
  <cols>
    <col min="1" max="1" width="21.28515625" customWidth="1"/>
    <col min="2" max="2" width="10.140625" customWidth="1"/>
    <col min="3" max="3" width="10.42578125" customWidth="1"/>
    <col min="4" max="4" width="10.140625" customWidth="1"/>
    <col min="5" max="5" width="9.85546875" customWidth="1"/>
    <col min="6" max="6" width="9.28515625" customWidth="1"/>
    <col min="7" max="7" width="9.140625" customWidth="1"/>
    <col min="26" max="26" width="4.28515625" customWidth="1"/>
    <col min="27" max="27" width="30.140625" customWidth="1"/>
  </cols>
  <sheetData>
    <row r="1" spans="1:27" ht="30.75"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row>
    <row r="2" spans="1:27" ht="30.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row>
    <row r="3" spans="1:27" ht="30.75" customHeight="1" x14ac:dyDescent="0.25">
      <c r="A3" s="112" t="s">
        <v>322</v>
      </c>
      <c r="B3" s="112"/>
      <c r="C3" s="112"/>
      <c r="D3" s="112"/>
      <c r="E3" s="112"/>
      <c r="F3" s="112"/>
      <c r="G3" s="112"/>
      <c r="H3" s="112"/>
      <c r="I3" s="112"/>
      <c r="J3" s="112"/>
      <c r="K3" s="112"/>
      <c r="L3" s="112"/>
      <c r="M3" s="112"/>
      <c r="N3" s="112"/>
      <c r="O3" s="112"/>
      <c r="P3" s="112"/>
      <c r="Q3" s="112"/>
      <c r="R3" s="112"/>
      <c r="S3" s="112"/>
      <c r="T3" s="112"/>
      <c r="U3" s="112"/>
      <c r="V3" s="112"/>
      <c r="W3" s="112"/>
      <c r="X3" s="112"/>
      <c r="Y3" s="112"/>
    </row>
    <row r="4" spans="1:27" ht="30.75" customHeight="1" x14ac:dyDescent="0.25">
      <c r="A4" s="1"/>
      <c r="B4" s="113" t="s">
        <v>1</v>
      </c>
      <c r="C4" s="113"/>
      <c r="D4" s="113"/>
      <c r="E4" s="113"/>
      <c r="F4" s="113"/>
      <c r="G4" s="113"/>
      <c r="H4" s="113"/>
      <c r="I4" s="113"/>
      <c r="J4" s="113" t="s">
        <v>2</v>
      </c>
      <c r="K4" s="113"/>
      <c r="L4" s="113"/>
      <c r="M4" s="113"/>
      <c r="N4" s="113"/>
      <c r="O4" s="113"/>
      <c r="P4" s="113"/>
      <c r="Q4" s="113"/>
      <c r="R4" s="113" t="s">
        <v>3</v>
      </c>
      <c r="S4" s="113"/>
      <c r="T4" s="113"/>
      <c r="U4" s="113"/>
      <c r="V4" s="113"/>
      <c r="W4" s="113"/>
      <c r="X4" s="113"/>
      <c r="Y4" s="113"/>
    </row>
    <row r="5" spans="1:27" ht="30.75" customHeight="1" x14ac:dyDescent="0.25">
      <c r="A5" s="1"/>
      <c r="B5" s="1"/>
      <c r="C5" s="1"/>
      <c r="D5" s="1"/>
      <c r="E5" s="1"/>
      <c r="F5" s="1"/>
      <c r="G5" s="1"/>
      <c r="H5" s="113"/>
      <c r="I5" s="114"/>
      <c r="J5" s="102"/>
      <c r="K5" s="102"/>
      <c r="L5" s="102"/>
      <c r="M5" s="102"/>
      <c r="N5" s="102"/>
      <c r="O5" s="102"/>
      <c r="P5" s="113"/>
      <c r="Q5" s="114"/>
      <c r="R5" s="102"/>
      <c r="S5" s="102"/>
      <c r="T5" s="102"/>
      <c r="U5" s="102"/>
      <c r="V5" s="102"/>
      <c r="W5" s="102"/>
      <c r="X5" s="113"/>
      <c r="Y5" s="113"/>
    </row>
    <row r="6" spans="1:27" ht="30.75" customHeight="1" x14ac:dyDescent="0.25">
      <c r="A6" s="2"/>
      <c r="B6" s="2">
        <v>2016</v>
      </c>
      <c r="C6" s="2">
        <v>2017</v>
      </c>
      <c r="D6" s="2">
        <v>2018</v>
      </c>
      <c r="E6" s="2">
        <v>2019</v>
      </c>
      <c r="F6" s="2">
        <v>2020</v>
      </c>
      <c r="G6" s="2">
        <v>2021</v>
      </c>
      <c r="H6" s="49">
        <v>2022</v>
      </c>
      <c r="I6" s="50">
        <v>2023</v>
      </c>
      <c r="J6" s="105">
        <v>2016</v>
      </c>
      <c r="K6" s="105">
        <v>2017</v>
      </c>
      <c r="L6" s="105">
        <v>2018</v>
      </c>
      <c r="M6" s="105">
        <v>2019</v>
      </c>
      <c r="N6" s="105">
        <v>2020</v>
      </c>
      <c r="O6" s="105">
        <v>2021</v>
      </c>
      <c r="P6" s="49">
        <v>2022</v>
      </c>
      <c r="Q6" s="50">
        <v>2023</v>
      </c>
      <c r="R6" s="105">
        <v>2016</v>
      </c>
      <c r="S6" s="105">
        <v>2017</v>
      </c>
      <c r="T6" s="105">
        <v>2018</v>
      </c>
      <c r="U6" s="105">
        <v>2019</v>
      </c>
      <c r="V6" s="105">
        <v>2020</v>
      </c>
      <c r="W6" s="105">
        <v>2021</v>
      </c>
      <c r="X6" s="49">
        <v>2022</v>
      </c>
      <c r="Y6" s="50">
        <v>2023</v>
      </c>
    </row>
    <row r="7" spans="1:27" ht="52.5" customHeight="1" x14ac:dyDescent="0.25">
      <c r="A7" s="4" t="s">
        <v>7</v>
      </c>
      <c r="B7" s="54">
        <v>5460</v>
      </c>
      <c r="C7" s="54">
        <v>4806</v>
      </c>
      <c r="D7" s="54">
        <v>4972</v>
      </c>
      <c r="E7" s="54">
        <v>5501</v>
      </c>
      <c r="F7" s="54">
        <v>5255</v>
      </c>
      <c r="G7" s="53">
        <v>6267</v>
      </c>
      <c r="H7" s="54">
        <v>6478</v>
      </c>
      <c r="I7" s="54">
        <v>8542</v>
      </c>
      <c r="J7" s="54">
        <v>5449</v>
      </c>
      <c r="K7" s="54">
        <v>4837</v>
      </c>
      <c r="L7" s="54">
        <v>5054</v>
      </c>
      <c r="M7" s="54">
        <v>5635</v>
      </c>
      <c r="N7" s="54">
        <v>5558</v>
      </c>
      <c r="O7" s="53">
        <v>6620</v>
      </c>
      <c r="P7" s="53">
        <v>6878</v>
      </c>
      <c r="Q7" s="53">
        <v>8846</v>
      </c>
      <c r="R7" s="53">
        <v>3483</v>
      </c>
      <c r="S7" s="53">
        <v>2958</v>
      </c>
      <c r="T7" s="53">
        <v>3006</v>
      </c>
      <c r="U7" s="53">
        <v>2989</v>
      </c>
      <c r="V7" s="53">
        <v>2942</v>
      </c>
      <c r="W7" s="53">
        <v>3508</v>
      </c>
      <c r="X7" s="53">
        <v>3562</v>
      </c>
      <c r="Y7" s="53">
        <v>4217</v>
      </c>
    </row>
    <row r="8" spans="1:27" ht="51" customHeight="1" x14ac:dyDescent="0.25">
      <c r="A8" s="56" t="s">
        <v>9</v>
      </c>
      <c r="B8" s="106">
        <v>3725</v>
      </c>
      <c r="C8" s="106">
        <v>3831</v>
      </c>
      <c r="D8" s="106">
        <v>4295</v>
      </c>
      <c r="E8" s="106">
        <v>5341</v>
      </c>
      <c r="F8" s="106">
        <v>6057</v>
      </c>
      <c r="G8" s="53">
        <v>6797</v>
      </c>
      <c r="H8" s="54">
        <v>6134</v>
      </c>
      <c r="I8" s="54">
        <v>6376</v>
      </c>
      <c r="J8" s="5" t="s">
        <v>8</v>
      </c>
      <c r="K8" s="5" t="s">
        <v>8</v>
      </c>
      <c r="L8" s="5" t="s">
        <v>8</v>
      </c>
      <c r="M8" s="5" t="s">
        <v>8</v>
      </c>
      <c r="N8" s="5" t="s">
        <v>8</v>
      </c>
      <c r="O8" s="5" t="s">
        <v>8</v>
      </c>
      <c r="P8" s="5" t="s">
        <v>8</v>
      </c>
      <c r="Q8" s="5" t="s">
        <v>8</v>
      </c>
      <c r="R8" s="5" t="s">
        <v>8</v>
      </c>
      <c r="S8" s="5" t="s">
        <v>8</v>
      </c>
      <c r="T8" s="5" t="s">
        <v>8</v>
      </c>
      <c r="U8" s="5" t="s">
        <v>8</v>
      </c>
      <c r="V8" s="5" t="s">
        <v>8</v>
      </c>
      <c r="W8" s="5" t="s">
        <v>8</v>
      </c>
      <c r="X8" s="5" t="s">
        <v>8</v>
      </c>
      <c r="Y8" s="5" t="s">
        <v>8</v>
      </c>
      <c r="Z8" s="12"/>
      <c r="AA8" s="29"/>
    </row>
    <row r="9" spans="1:27" ht="63" customHeight="1" x14ac:dyDescent="0.25">
      <c r="A9" s="30" t="s">
        <v>241</v>
      </c>
      <c r="B9" s="107">
        <v>1483</v>
      </c>
      <c r="C9" s="107">
        <v>1292</v>
      </c>
      <c r="D9" s="107">
        <v>1772</v>
      </c>
      <c r="E9" s="107">
        <v>2708</v>
      </c>
      <c r="F9" s="108">
        <v>2961</v>
      </c>
      <c r="G9" s="109">
        <v>3410</v>
      </c>
      <c r="H9" s="109">
        <v>3060</v>
      </c>
      <c r="I9" s="109">
        <v>3200</v>
      </c>
      <c r="J9" s="109">
        <v>1582</v>
      </c>
      <c r="K9" s="109">
        <v>1368</v>
      </c>
      <c r="L9" s="109">
        <v>1861</v>
      </c>
      <c r="M9" s="109">
        <v>2854</v>
      </c>
      <c r="N9" s="109">
        <v>3135</v>
      </c>
      <c r="O9" s="109">
        <v>3579</v>
      </c>
      <c r="P9" s="110">
        <v>3207</v>
      </c>
      <c r="Q9" s="110">
        <v>3428</v>
      </c>
      <c r="R9" s="109">
        <v>960</v>
      </c>
      <c r="S9" s="109">
        <v>805</v>
      </c>
      <c r="T9" s="109">
        <v>942</v>
      </c>
      <c r="U9" s="109">
        <v>1184</v>
      </c>
      <c r="V9" s="109">
        <v>1270</v>
      </c>
      <c r="W9" s="109">
        <v>1589</v>
      </c>
      <c r="X9" s="109">
        <v>1308</v>
      </c>
      <c r="Y9" s="109">
        <v>1253</v>
      </c>
    </row>
    <row r="10" spans="1:27" ht="63" customHeight="1" x14ac:dyDescent="0.25">
      <c r="A10" s="55" t="s">
        <v>242</v>
      </c>
      <c r="B10" s="109">
        <v>2242</v>
      </c>
      <c r="C10" s="109">
        <v>2539</v>
      </c>
      <c r="D10" s="109">
        <v>2523</v>
      </c>
      <c r="E10" s="109">
        <v>2633</v>
      </c>
      <c r="F10" s="109">
        <v>3096</v>
      </c>
      <c r="G10" s="109">
        <v>3387</v>
      </c>
      <c r="H10" s="109">
        <v>3074</v>
      </c>
      <c r="I10" s="109">
        <v>3176</v>
      </c>
      <c r="J10" s="5" t="s">
        <v>8</v>
      </c>
      <c r="K10" s="5" t="s">
        <v>8</v>
      </c>
      <c r="L10" s="5" t="s">
        <v>8</v>
      </c>
      <c r="M10" s="5" t="s">
        <v>8</v>
      </c>
      <c r="N10" s="5" t="s">
        <v>8</v>
      </c>
      <c r="O10" s="5" t="s">
        <v>8</v>
      </c>
      <c r="P10" s="5" t="s">
        <v>8</v>
      </c>
      <c r="Q10" s="5" t="s">
        <v>8</v>
      </c>
      <c r="R10" s="5" t="s">
        <v>8</v>
      </c>
      <c r="S10" s="5" t="s">
        <v>8</v>
      </c>
      <c r="T10" s="5" t="s">
        <v>8</v>
      </c>
      <c r="U10" s="5" t="s">
        <v>8</v>
      </c>
      <c r="V10" s="5" t="s">
        <v>8</v>
      </c>
      <c r="W10" s="5" t="s">
        <v>8</v>
      </c>
      <c r="X10" s="5" t="s">
        <v>8</v>
      </c>
      <c r="Y10" s="5" t="s">
        <v>8</v>
      </c>
    </row>
    <row r="11" spans="1:27" ht="30.75" customHeight="1" x14ac:dyDescent="0.25">
      <c r="A11" s="111" t="s">
        <v>12</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row>
    <row r="12" spans="1:27" ht="30.75" customHeight="1" x14ac:dyDescent="0.25">
      <c r="A12" s="111" t="s">
        <v>10</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row>
    <row r="13" spans="1:27" ht="30.75" customHeight="1" x14ac:dyDescent="0.25">
      <c r="A13" s="117" t="s">
        <v>332</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row>
    <row r="14" spans="1:27" ht="20.25" customHeight="1" x14ac:dyDescent="0.25">
      <c r="A14" s="111" t="s">
        <v>252</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row>
    <row r="15" spans="1:27" ht="18" customHeight="1" x14ac:dyDescent="0.25">
      <c r="A15" s="118"/>
      <c r="B15" s="118"/>
      <c r="C15" s="118"/>
      <c r="D15" s="118"/>
      <c r="E15" s="118"/>
      <c r="F15" s="118"/>
      <c r="G15" s="118"/>
      <c r="H15" s="118"/>
      <c r="I15" s="118"/>
      <c r="J15" s="118"/>
      <c r="K15" s="118"/>
      <c r="L15" s="118"/>
      <c r="M15" s="118"/>
      <c r="N15" s="118"/>
      <c r="O15" s="118"/>
      <c r="P15" s="118"/>
      <c r="Q15" s="118"/>
      <c r="R15" s="103"/>
      <c r="S15" s="103"/>
      <c r="T15" s="103"/>
      <c r="U15" s="103"/>
      <c r="V15" s="103"/>
      <c r="W15" s="103"/>
      <c r="X15" s="101"/>
      <c r="Y15" s="101"/>
    </row>
    <row r="16" spans="1:27" ht="18.75"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row>
    <row r="17" spans="1:25" ht="30.75" customHeight="1"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row>
  </sheetData>
  <mergeCells count="13">
    <mergeCell ref="A13:Y13"/>
    <mergeCell ref="A14:Y14"/>
    <mergeCell ref="A15:Q15"/>
    <mergeCell ref="A16:Y16"/>
    <mergeCell ref="A3:Y3"/>
    <mergeCell ref="H5:I5"/>
    <mergeCell ref="P5:Q5"/>
    <mergeCell ref="X5:Y5"/>
    <mergeCell ref="B4:I4"/>
    <mergeCell ref="J4:Q4"/>
    <mergeCell ref="R4:Y4"/>
    <mergeCell ref="A11:Y11"/>
    <mergeCell ref="A12:Y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0"/>
  <sheetViews>
    <sheetView workbookViewId="0">
      <selection activeCell="C9" sqref="C9"/>
    </sheetView>
  </sheetViews>
  <sheetFormatPr baseColWidth="10" defaultRowHeight="15" x14ac:dyDescent="0.25"/>
  <cols>
    <col min="2" max="2" width="15.140625" customWidth="1"/>
    <col min="3" max="3" width="15" customWidth="1"/>
  </cols>
  <sheetData>
    <row r="3" spans="1:22" x14ac:dyDescent="0.25">
      <c r="B3" t="s">
        <v>245</v>
      </c>
      <c r="C3" t="s">
        <v>246</v>
      </c>
      <c r="D3" t="s">
        <v>247</v>
      </c>
    </row>
    <row r="4" spans="1:22" x14ac:dyDescent="0.25">
      <c r="A4">
        <v>2016</v>
      </c>
      <c r="B4" s="29">
        <v>5460</v>
      </c>
      <c r="C4" s="29">
        <v>3725</v>
      </c>
      <c r="D4">
        <f>SUM(B4:C4)</f>
        <v>9185</v>
      </c>
    </row>
    <row r="5" spans="1:22" x14ac:dyDescent="0.25">
      <c r="A5">
        <v>2017</v>
      </c>
      <c r="B5" s="29">
        <v>4806</v>
      </c>
      <c r="C5" s="29">
        <v>3831</v>
      </c>
      <c r="D5">
        <f t="shared" ref="D5:D11" si="0">SUM(B5:C5)</f>
        <v>8637</v>
      </c>
    </row>
    <row r="6" spans="1:22" x14ac:dyDescent="0.25">
      <c r="A6">
        <v>2018</v>
      </c>
      <c r="B6" s="29">
        <v>4972</v>
      </c>
      <c r="C6" s="29">
        <v>4295</v>
      </c>
      <c r="D6">
        <f t="shared" si="0"/>
        <v>9267</v>
      </c>
    </row>
    <row r="7" spans="1:22" x14ac:dyDescent="0.25">
      <c r="A7">
        <v>2019</v>
      </c>
      <c r="B7" s="29">
        <v>5501</v>
      </c>
      <c r="C7" s="29">
        <v>5341</v>
      </c>
      <c r="D7">
        <f t="shared" si="0"/>
        <v>10842</v>
      </c>
    </row>
    <row r="8" spans="1:22" x14ac:dyDescent="0.25">
      <c r="A8">
        <v>2020</v>
      </c>
      <c r="B8" s="29">
        <v>5255</v>
      </c>
      <c r="C8" s="29">
        <v>6057</v>
      </c>
      <c r="D8">
        <f t="shared" si="0"/>
        <v>11312</v>
      </c>
    </row>
    <row r="9" spans="1:22" x14ac:dyDescent="0.25">
      <c r="A9">
        <v>2021</v>
      </c>
      <c r="B9" s="29">
        <v>6267</v>
      </c>
      <c r="C9" s="29">
        <v>6797</v>
      </c>
      <c r="D9">
        <f t="shared" si="0"/>
        <v>13064</v>
      </c>
      <c r="F9" s="12"/>
      <c r="G9" s="12"/>
      <c r="H9" s="12"/>
    </row>
    <row r="10" spans="1:22" x14ac:dyDescent="0.25">
      <c r="A10">
        <v>2022</v>
      </c>
      <c r="B10" s="71">
        <v>6478</v>
      </c>
      <c r="C10" s="71">
        <v>6134</v>
      </c>
      <c r="D10">
        <f t="shared" si="0"/>
        <v>12612</v>
      </c>
      <c r="G10" s="12"/>
      <c r="H10" s="12"/>
    </row>
    <row r="11" spans="1:22" x14ac:dyDescent="0.25">
      <c r="A11">
        <v>2023</v>
      </c>
      <c r="B11" s="71">
        <v>8542</v>
      </c>
      <c r="C11" s="71">
        <v>6376</v>
      </c>
      <c r="D11">
        <f t="shared" si="0"/>
        <v>14918</v>
      </c>
    </row>
    <row r="12" spans="1:22" x14ac:dyDescent="0.25">
      <c r="A12" s="27"/>
      <c r="B12" s="44"/>
      <c r="C12" s="44"/>
      <c r="D12" s="27"/>
      <c r="E12" s="27"/>
      <c r="F12" s="27"/>
      <c r="G12" s="27"/>
      <c r="H12" s="27"/>
      <c r="I12" s="27"/>
      <c r="J12" s="27"/>
      <c r="K12" s="27"/>
      <c r="L12" s="27"/>
      <c r="M12" s="27"/>
      <c r="N12" s="44"/>
      <c r="O12" s="44"/>
      <c r="P12" s="27"/>
      <c r="Q12" s="27"/>
      <c r="R12" s="27"/>
      <c r="S12" s="27"/>
      <c r="T12" s="27"/>
      <c r="U12" s="27"/>
      <c r="V12" s="27"/>
    </row>
    <row r="13" spans="1:22" ht="15.75" x14ac:dyDescent="0.25">
      <c r="A13" s="27"/>
      <c r="B13" s="58"/>
      <c r="C13" s="45"/>
      <c r="D13" s="45"/>
      <c r="E13" s="46" t="s">
        <v>253</v>
      </c>
      <c r="F13" s="45"/>
      <c r="G13" s="45"/>
      <c r="H13" s="45"/>
      <c r="I13" s="45"/>
      <c r="J13" s="27"/>
      <c r="K13" s="27"/>
      <c r="L13" s="27"/>
      <c r="M13" s="57"/>
      <c r="N13" s="45"/>
      <c r="O13" s="45"/>
      <c r="P13" s="45"/>
      <c r="Q13" s="46"/>
      <c r="R13" s="45"/>
      <c r="S13" s="45"/>
      <c r="T13" s="45"/>
      <c r="U13" s="45"/>
      <c r="V13" s="27"/>
    </row>
    <row r="14" spans="1:22" x14ac:dyDescent="0.25">
      <c r="A14" s="27"/>
      <c r="B14" s="27"/>
      <c r="C14" s="27"/>
      <c r="D14" s="27"/>
      <c r="E14" s="27"/>
      <c r="F14" s="27"/>
      <c r="G14" s="27"/>
      <c r="H14" s="27"/>
      <c r="I14" s="27"/>
      <c r="J14" s="27"/>
      <c r="K14" s="27"/>
      <c r="L14" s="27"/>
    </row>
    <row r="15" spans="1:22" x14ac:dyDescent="0.25">
      <c r="A15" s="27"/>
      <c r="B15" s="27"/>
      <c r="C15" s="27"/>
      <c r="D15" s="27"/>
      <c r="E15" s="27"/>
      <c r="F15" s="27"/>
      <c r="G15" s="27"/>
      <c r="H15" s="27"/>
      <c r="I15" s="27"/>
      <c r="J15" s="27"/>
      <c r="K15" s="27"/>
      <c r="L15" s="27"/>
    </row>
    <row r="16" spans="1:22" x14ac:dyDescent="0.25">
      <c r="A16" s="27"/>
      <c r="B16" s="27"/>
      <c r="C16" s="27"/>
      <c r="D16" s="27"/>
      <c r="E16" s="27"/>
      <c r="F16" s="27"/>
      <c r="G16" s="27"/>
      <c r="H16" s="27"/>
      <c r="I16" s="27"/>
      <c r="J16" s="27"/>
      <c r="K16" s="27"/>
      <c r="L16" s="27"/>
    </row>
    <row r="17" spans="1:12" x14ac:dyDescent="0.25">
      <c r="A17" s="27"/>
      <c r="B17" s="27"/>
      <c r="C17" s="27"/>
      <c r="D17" s="27"/>
      <c r="E17" s="27"/>
      <c r="F17" s="27"/>
      <c r="G17" s="27"/>
      <c r="H17" s="27"/>
      <c r="I17" s="27"/>
      <c r="J17" s="27"/>
      <c r="K17" s="27"/>
      <c r="L17" s="27"/>
    </row>
    <row r="18" spans="1:12" x14ac:dyDescent="0.25">
      <c r="A18" s="27"/>
      <c r="B18" s="27"/>
      <c r="C18" s="27"/>
      <c r="D18" s="27"/>
      <c r="E18" s="27"/>
      <c r="F18" s="27"/>
      <c r="G18" s="27"/>
      <c r="H18" s="27"/>
      <c r="I18" s="27"/>
      <c r="J18" s="27"/>
      <c r="K18" s="27"/>
      <c r="L18" s="27"/>
    </row>
    <row r="19" spans="1:12" x14ac:dyDescent="0.25">
      <c r="A19" s="27"/>
      <c r="B19" s="27"/>
      <c r="C19" s="27"/>
      <c r="D19" s="27"/>
      <c r="E19" s="27"/>
      <c r="F19" s="27"/>
      <c r="G19" s="27"/>
      <c r="H19" s="27"/>
      <c r="I19" s="27"/>
      <c r="J19" s="27"/>
      <c r="K19" s="27"/>
      <c r="L19" s="27"/>
    </row>
    <row r="20" spans="1:12" x14ac:dyDescent="0.25">
      <c r="A20" s="27"/>
      <c r="B20" s="27"/>
      <c r="C20" s="27"/>
      <c r="D20" s="27"/>
      <c r="E20" s="27"/>
      <c r="F20" s="27"/>
      <c r="G20" s="27"/>
      <c r="H20" s="27"/>
      <c r="I20" s="27"/>
      <c r="J20" s="27"/>
      <c r="K20" s="27"/>
      <c r="L20" s="27"/>
    </row>
    <row r="21" spans="1:12" x14ac:dyDescent="0.25">
      <c r="A21" s="27"/>
      <c r="B21" s="27"/>
      <c r="C21" s="27"/>
      <c r="D21" s="27"/>
      <c r="E21" s="27"/>
      <c r="F21" s="27"/>
      <c r="G21" s="27"/>
      <c r="H21" s="27"/>
      <c r="I21" s="27"/>
      <c r="J21" s="27"/>
      <c r="K21" s="27"/>
      <c r="L21" s="27"/>
    </row>
    <row r="22" spans="1:12" x14ac:dyDescent="0.25">
      <c r="A22" s="27"/>
      <c r="B22" s="27"/>
      <c r="C22" s="27"/>
      <c r="D22" s="27"/>
      <c r="E22" s="27"/>
      <c r="F22" s="27"/>
      <c r="G22" s="27"/>
      <c r="H22" s="27"/>
      <c r="I22" s="27"/>
      <c r="J22" s="27"/>
      <c r="K22" s="27"/>
      <c r="L22" s="27"/>
    </row>
    <row r="23" spans="1:12" x14ac:dyDescent="0.25">
      <c r="A23" s="27"/>
      <c r="B23" s="27"/>
      <c r="C23" s="27"/>
      <c r="D23" s="27"/>
      <c r="E23" s="27"/>
      <c r="F23" s="27"/>
      <c r="G23" s="27"/>
      <c r="H23" s="27"/>
      <c r="I23" s="27"/>
      <c r="J23" s="27"/>
      <c r="K23" s="27"/>
      <c r="L23" s="27"/>
    </row>
    <row r="24" spans="1:12" x14ac:dyDescent="0.25">
      <c r="A24" s="27"/>
      <c r="B24" s="27"/>
      <c r="C24" s="27"/>
      <c r="D24" s="27"/>
      <c r="E24" s="27"/>
      <c r="F24" s="27"/>
      <c r="G24" s="27"/>
      <c r="H24" s="27"/>
      <c r="I24" s="27"/>
      <c r="J24" s="27"/>
      <c r="K24" s="27"/>
      <c r="L24" s="27"/>
    </row>
    <row r="25" spans="1:12" x14ac:dyDescent="0.25">
      <c r="A25" s="27"/>
      <c r="B25" s="27"/>
      <c r="C25" s="27"/>
      <c r="D25" s="27"/>
      <c r="E25" s="27"/>
      <c r="F25" s="27"/>
      <c r="G25" s="27"/>
      <c r="H25" s="27"/>
      <c r="I25" s="27"/>
      <c r="J25" s="27"/>
      <c r="K25" s="27"/>
      <c r="L25" s="27"/>
    </row>
    <row r="26" spans="1:12" x14ac:dyDescent="0.25">
      <c r="A26" s="27"/>
      <c r="B26" s="27"/>
      <c r="C26" s="27"/>
      <c r="D26" s="27"/>
      <c r="E26" s="27"/>
      <c r="F26" s="27"/>
      <c r="G26" s="27"/>
      <c r="H26" s="27"/>
      <c r="I26" s="27"/>
      <c r="J26" s="27"/>
      <c r="K26" s="27"/>
      <c r="L26" s="27"/>
    </row>
    <row r="27" spans="1:12" x14ac:dyDescent="0.25">
      <c r="A27" s="27"/>
      <c r="B27" s="27"/>
      <c r="C27" s="27"/>
      <c r="D27" s="27"/>
      <c r="E27" s="27"/>
      <c r="F27" s="27"/>
      <c r="G27" s="27"/>
      <c r="H27" s="27"/>
      <c r="I27" s="27"/>
      <c r="J27" s="27"/>
      <c r="K27" s="27"/>
      <c r="L27" s="27"/>
    </row>
    <row r="28" spans="1:12" x14ac:dyDescent="0.25">
      <c r="A28" s="27"/>
      <c r="B28" s="27"/>
      <c r="C28" s="27"/>
      <c r="D28" s="27"/>
      <c r="E28" s="27"/>
      <c r="F28" s="27"/>
      <c r="G28" s="27"/>
      <c r="H28" s="27"/>
      <c r="I28" s="27"/>
      <c r="J28" s="27"/>
      <c r="K28" s="27"/>
      <c r="L28" s="27"/>
    </row>
    <row r="29" spans="1:12" x14ac:dyDescent="0.25">
      <c r="A29" s="27"/>
      <c r="B29" s="27"/>
      <c r="C29" s="27"/>
      <c r="D29" s="27"/>
      <c r="E29" s="27"/>
      <c r="F29" s="27"/>
      <c r="G29" s="27"/>
      <c r="H29" s="27"/>
      <c r="I29" s="27"/>
      <c r="J29" s="27"/>
      <c r="K29" s="27"/>
      <c r="L29" s="27"/>
    </row>
    <row r="30" spans="1:12" x14ac:dyDescent="0.25">
      <c r="A30" s="27"/>
      <c r="B30" s="27"/>
      <c r="C30" s="27"/>
      <c r="D30" s="27"/>
      <c r="E30" s="27"/>
      <c r="F30" s="27"/>
      <c r="G30" s="27"/>
      <c r="H30" s="27"/>
      <c r="I30" s="27"/>
      <c r="J30" s="27"/>
      <c r="K30" s="27"/>
      <c r="L30" s="27"/>
    </row>
    <row r="31" spans="1:12" x14ac:dyDescent="0.25">
      <c r="A31" s="27"/>
      <c r="B31" s="27"/>
      <c r="C31" s="27"/>
      <c r="D31" s="27"/>
      <c r="E31" s="27"/>
      <c r="F31" s="27"/>
      <c r="G31" s="27"/>
      <c r="H31" s="27"/>
      <c r="I31" s="27"/>
      <c r="J31" s="27"/>
      <c r="K31" s="27"/>
      <c r="L31" s="27"/>
    </row>
    <row r="32" spans="1:12" x14ac:dyDescent="0.25">
      <c r="A32" s="27"/>
      <c r="B32" s="27"/>
      <c r="C32" s="27"/>
      <c r="D32" s="27"/>
      <c r="E32" s="27"/>
      <c r="F32" s="27"/>
      <c r="G32" s="27"/>
      <c r="H32" s="27"/>
      <c r="I32" s="27"/>
      <c r="J32" s="27"/>
      <c r="K32" s="27"/>
      <c r="L32" s="27"/>
    </row>
    <row r="33" spans="1:12" x14ac:dyDescent="0.25">
      <c r="A33" s="27"/>
      <c r="B33" s="27"/>
      <c r="C33" s="27"/>
      <c r="D33" s="27"/>
      <c r="E33" s="27"/>
      <c r="F33" s="27"/>
      <c r="G33" s="27"/>
      <c r="H33" s="27"/>
      <c r="I33" s="27"/>
      <c r="J33" s="27"/>
      <c r="K33" s="27"/>
      <c r="L33" s="27"/>
    </row>
    <row r="34" spans="1:12" x14ac:dyDescent="0.25">
      <c r="A34" s="27"/>
      <c r="B34" s="27"/>
      <c r="C34" s="27"/>
      <c r="D34" s="27"/>
      <c r="E34" s="27"/>
      <c r="F34" s="27"/>
      <c r="G34" s="27"/>
      <c r="H34" s="27"/>
      <c r="I34" s="27"/>
      <c r="J34" s="27"/>
      <c r="K34" s="27"/>
      <c r="L34" s="27"/>
    </row>
    <row r="35" spans="1:12" x14ac:dyDescent="0.25">
      <c r="A35" s="27"/>
      <c r="B35" s="27"/>
      <c r="C35" s="27"/>
      <c r="D35" s="27"/>
      <c r="E35" s="27"/>
      <c r="F35" s="27"/>
      <c r="G35" s="27"/>
      <c r="H35" s="27"/>
      <c r="I35" s="27"/>
      <c r="J35" s="27"/>
      <c r="K35" s="27"/>
      <c r="L35" s="27"/>
    </row>
    <row r="36" spans="1:12" ht="21" customHeight="1" x14ac:dyDescent="0.25">
      <c r="A36" s="42" t="s">
        <v>279</v>
      </c>
      <c r="B36" s="27"/>
      <c r="C36" s="27"/>
      <c r="D36" s="27"/>
      <c r="E36" s="27"/>
      <c r="F36" s="27"/>
      <c r="G36" s="27"/>
      <c r="H36" s="27"/>
      <c r="I36" s="27"/>
      <c r="J36" s="27"/>
      <c r="K36" s="27"/>
      <c r="L36" s="27"/>
    </row>
    <row r="37" spans="1:12" ht="14.25" customHeight="1" x14ac:dyDescent="0.25">
      <c r="A37" s="66" t="s">
        <v>244</v>
      </c>
      <c r="B37" s="66"/>
      <c r="C37" s="66"/>
      <c r="D37" s="66"/>
      <c r="E37" s="66"/>
      <c r="F37" s="66"/>
      <c r="G37" s="66"/>
      <c r="H37" s="66"/>
      <c r="I37" s="66"/>
      <c r="J37" s="66"/>
      <c r="K37" s="66"/>
      <c r="L37" s="66"/>
    </row>
    <row r="38" spans="1:12" ht="20.25" customHeight="1" x14ac:dyDescent="0.25">
      <c r="A38" s="118" t="s">
        <v>254</v>
      </c>
      <c r="B38" s="118"/>
      <c r="C38" s="118"/>
      <c r="D38" s="118"/>
      <c r="E38" s="118"/>
      <c r="F38" s="118"/>
      <c r="G38" s="118"/>
      <c r="H38" s="118"/>
      <c r="I38" s="43"/>
      <c r="J38" s="43"/>
      <c r="K38" s="43"/>
      <c r="L38" s="43"/>
    </row>
    <row r="39" spans="1:12" x14ac:dyDescent="0.25">
      <c r="A39" s="27"/>
      <c r="B39" s="27"/>
      <c r="C39" s="27"/>
      <c r="D39" s="27"/>
      <c r="E39" s="27"/>
      <c r="F39" s="27"/>
      <c r="G39" s="27"/>
      <c r="H39" s="27"/>
      <c r="I39" s="27"/>
      <c r="J39" s="27"/>
      <c r="K39" s="27"/>
      <c r="L39" s="27"/>
    </row>
    <row r="40" spans="1:12" x14ac:dyDescent="0.25">
      <c r="A40" s="27"/>
      <c r="B40" s="27"/>
      <c r="C40" s="27"/>
      <c r="D40" s="27"/>
      <c r="E40" s="27"/>
      <c r="F40" s="27"/>
      <c r="G40" s="27"/>
      <c r="H40" s="27"/>
      <c r="I40" s="27"/>
      <c r="J40" s="27"/>
      <c r="K40" s="27"/>
      <c r="L40" s="27"/>
    </row>
  </sheetData>
  <mergeCells count="1">
    <mergeCell ref="A38:H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topLeftCell="A7" workbookViewId="0">
      <selection activeCell="O16" sqref="O16"/>
    </sheetView>
  </sheetViews>
  <sheetFormatPr baseColWidth="10" defaultRowHeight="15" x14ac:dyDescent="0.25"/>
  <sheetData>
    <row r="2" spans="1:13" x14ac:dyDescent="0.25">
      <c r="A2" t="s">
        <v>298</v>
      </c>
    </row>
    <row r="3" spans="1:13" x14ac:dyDescent="0.25">
      <c r="M3" s="27"/>
    </row>
    <row r="4" spans="1:13" x14ac:dyDescent="0.25">
      <c r="M4" s="27"/>
    </row>
    <row r="5" spans="1:13" x14ac:dyDescent="0.25">
      <c r="M5" s="27"/>
    </row>
    <row r="6" spans="1:13" x14ac:dyDescent="0.25">
      <c r="M6" s="27"/>
    </row>
    <row r="7" spans="1:13" x14ac:dyDescent="0.25">
      <c r="M7" s="27"/>
    </row>
    <row r="8" spans="1:13" x14ac:dyDescent="0.25">
      <c r="M8" s="27"/>
    </row>
    <row r="9" spans="1:13" x14ac:dyDescent="0.25">
      <c r="M9" s="27"/>
    </row>
    <row r="10" spans="1:13" x14ac:dyDescent="0.25">
      <c r="M10" s="27"/>
    </row>
    <row r="11" spans="1:13" x14ac:dyDescent="0.25">
      <c r="M11" s="27"/>
    </row>
    <row r="12" spans="1:13" x14ac:dyDescent="0.25">
      <c r="M12" s="27"/>
    </row>
    <row r="13" spans="1:13" x14ac:dyDescent="0.25">
      <c r="M13" s="27"/>
    </row>
    <row r="14" spans="1:13" x14ac:dyDescent="0.25">
      <c r="M14" s="27"/>
    </row>
    <row r="15" spans="1:13" x14ac:dyDescent="0.25">
      <c r="M15" s="27"/>
    </row>
    <row r="16" spans="1:13" x14ac:dyDescent="0.25">
      <c r="M16" s="27"/>
    </row>
    <row r="17" spans="1:13" x14ac:dyDescent="0.25">
      <c r="M17" s="27"/>
    </row>
    <row r="18" spans="1:13" x14ac:dyDescent="0.25">
      <c r="A18" t="s">
        <v>323</v>
      </c>
    </row>
    <row r="19" spans="1:13" x14ac:dyDescent="0.25">
      <c r="A19" t="s">
        <v>249</v>
      </c>
    </row>
    <row r="20" spans="1:13" x14ac:dyDescent="0.25">
      <c r="A20" t="s">
        <v>295</v>
      </c>
    </row>
    <row r="22" spans="1:13" ht="15.75" thickBot="1" x14ac:dyDescent="0.3">
      <c r="A22" t="s">
        <v>334</v>
      </c>
      <c r="B22" t="s">
        <v>282</v>
      </c>
      <c r="C22" t="s">
        <v>283</v>
      </c>
      <c r="D22" t="s">
        <v>284</v>
      </c>
      <c r="E22" t="s">
        <v>285</v>
      </c>
      <c r="F22" t="s">
        <v>286</v>
      </c>
      <c r="G22" t="s">
        <v>287</v>
      </c>
      <c r="H22" t="s">
        <v>288</v>
      </c>
      <c r="I22" t="s">
        <v>289</v>
      </c>
      <c r="J22" t="s">
        <v>290</v>
      </c>
      <c r="K22" t="s">
        <v>291</v>
      </c>
      <c r="L22" t="s">
        <v>292</v>
      </c>
      <c r="M22" t="s">
        <v>293</v>
      </c>
    </row>
    <row r="23" spans="1:13" x14ac:dyDescent="0.25">
      <c r="A23">
        <v>2021</v>
      </c>
      <c r="B23" s="125">
        <v>402</v>
      </c>
      <c r="C23" s="126">
        <v>411</v>
      </c>
      <c r="D23" s="126">
        <v>485</v>
      </c>
      <c r="E23" s="126">
        <v>470</v>
      </c>
      <c r="F23" s="126">
        <v>550</v>
      </c>
      <c r="G23" s="126">
        <v>713</v>
      </c>
      <c r="H23" s="126">
        <v>575</v>
      </c>
      <c r="I23" s="126">
        <v>451</v>
      </c>
      <c r="J23" s="126">
        <v>623</v>
      </c>
      <c r="K23" s="126">
        <v>555</v>
      </c>
      <c r="L23" s="126">
        <v>520</v>
      </c>
      <c r="M23" s="126">
        <v>512</v>
      </c>
    </row>
    <row r="24" spans="1:13" x14ac:dyDescent="0.25">
      <c r="A24">
        <v>2022</v>
      </c>
      <c r="B24" s="127">
        <v>477</v>
      </c>
      <c r="C24" s="127">
        <v>427</v>
      </c>
      <c r="D24" s="127">
        <v>562</v>
      </c>
      <c r="E24" s="127">
        <v>556</v>
      </c>
      <c r="F24" s="127">
        <v>611</v>
      </c>
      <c r="G24" s="127">
        <v>630</v>
      </c>
      <c r="H24" s="127">
        <v>555</v>
      </c>
      <c r="I24" s="127">
        <v>487</v>
      </c>
      <c r="J24" s="127">
        <v>568</v>
      </c>
      <c r="K24" s="127">
        <v>603</v>
      </c>
      <c r="L24" s="127">
        <v>517</v>
      </c>
      <c r="M24" s="127">
        <v>485</v>
      </c>
    </row>
    <row r="25" spans="1:13" x14ac:dyDescent="0.25">
      <c r="A25">
        <v>2023</v>
      </c>
      <c r="B25" s="127">
        <v>533</v>
      </c>
      <c r="C25" s="127">
        <v>460</v>
      </c>
      <c r="D25" s="127">
        <v>557</v>
      </c>
      <c r="E25" s="127">
        <v>590</v>
      </c>
      <c r="F25" s="127">
        <v>614</v>
      </c>
      <c r="G25" s="127">
        <v>763</v>
      </c>
      <c r="H25" s="127">
        <v>620</v>
      </c>
      <c r="I25" s="127">
        <v>525</v>
      </c>
      <c r="J25" s="127">
        <v>738</v>
      </c>
      <c r="K25" s="127">
        <v>1149</v>
      </c>
      <c r="L25" s="127">
        <v>1141</v>
      </c>
      <c r="M25" s="127">
        <v>852</v>
      </c>
    </row>
    <row r="28" spans="1:13" ht="15.75" thickBot="1" x14ac:dyDescent="0.3">
      <c r="A28" t="s">
        <v>294</v>
      </c>
      <c r="B28" t="s">
        <v>282</v>
      </c>
      <c r="C28" t="s">
        <v>283</v>
      </c>
      <c r="D28" t="s">
        <v>284</v>
      </c>
      <c r="E28" t="s">
        <v>285</v>
      </c>
      <c r="F28" t="s">
        <v>286</v>
      </c>
      <c r="G28" t="s">
        <v>287</v>
      </c>
      <c r="H28" t="s">
        <v>288</v>
      </c>
      <c r="I28" t="s">
        <v>289</v>
      </c>
      <c r="J28" t="s">
        <v>290</v>
      </c>
      <c r="K28" t="s">
        <v>291</v>
      </c>
      <c r="L28" t="s">
        <v>292</v>
      </c>
      <c r="M28" t="s">
        <v>293</v>
      </c>
    </row>
    <row r="29" spans="1:13" x14ac:dyDescent="0.25">
      <c r="A29">
        <v>2021</v>
      </c>
      <c r="B29" s="125">
        <v>508</v>
      </c>
      <c r="C29" s="126">
        <v>492</v>
      </c>
      <c r="D29" s="126">
        <v>611</v>
      </c>
      <c r="E29" s="126">
        <v>579</v>
      </c>
      <c r="F29" s="126">
        <v>561</v>
      </c>
      <c r="G29" s="126">
        <v>828</v>
      </c>
      <c r="H29" s="126">
        <v>624</v>
      </c>
      <c r="I29" s="126">
        <v>513</v>
      </c>
      <c r="J29" s="126">
        <v>609</v>
      </c>
      <c r="K29" s="126">
        <v>566</v>
      </c>
      <c r="L29" s="126">
        <v>455</v>
      </c>
      <c r="M29" s="126">
        <v>451</v>
      </c>
    </row>
    <row r="30" spans="1:13" ht="15.75" thickBot="1" x14ac:dyDescent="0.3">
      <c r="A30">
        <v>2022</v>
      </c>
      <c r="B30" s="127">
        <v>432</v>
      </c>
      <c r="C30" s="127">
        <v>427</v>
      </c>
      <c r="D30" s="127">
        <v>535</v>
      </c>
      <c r="E30" s="127">
        <v>502</v>
      </c>
      <c r="F30" s="127">
        <v>601</v>
      </c>
      <c r="G30" s="127">
        <v>593</v>
      </c>
      <c r="H30" s="127">
        <v>541</v>
      </c>
      <c r="I30" s="127">
        <v>559</v>
      </c>
      <c r="J30" s="127">
        <v>491</v>
      </c>
      <c r="K30" s="127">
        <v>518</v>
      </c>
      <c r="L30" s="127">
        <v>458</v>
      </c>
      <c r="M30" s="127">
        <v>477</v>
      </c>
    </row>
    <row r="31" spans="1:13" x14ac:dyDescent="0.25">
      <c r="A31">
        <v>2023</v>
      </c>
      <c r="B31" s="125">
        <v>491</v>
      </c>
      <c r="C31" s="126">
        <v>421</v>
      </c>
      <c r="D31" s="126">
        <v>521</v>
      </c>
      <c r="E31" s="126">
        <v>449</v>
      </c>
      <c r="F31" s="126">
        <v>529</v>
      </c>
      <c r="G31" s="126">
        <v>676</v>
      </c>
      <c r="H31" s="126">
        <v>575</v>
      </c>
      <c r="I31" s="126">
        <v>441</v>
      </c>
      <c r="J31" s="126">
        <v>574</v>
      </c>
      <c r="K31" s="126">
        <v>635</v>
      </c>
      <c r="L31" s="126">
        <v>577</v>
      </c>
      <c r="M31" s="126">
        <v>487</v>
      </c>
    </row>
    <row r="35" ht="21.7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opLeftCell="A10" workbookViewId="0">
      <selection activeCell="N12" sqref="N12"/>
    </sheetView>
  </sheetViews>
  <sheetFormatPr baseColWidth="10" defaultRowHeight="15" x14ac:dyDescent="0.25"/>
  <cols>
    <col min="1" max="3" width="11.42578125" style="90"/>
    <col min="14" max="14" width="29" customWidth="1"/>
  </cols>
  <sheetData>
    <row r="1" spans="1:15" ht="15.75" thickBot="1" x14ac:dyDescent="0.3"/>
    <row r="2" spans="1:15" ht="15.75" thickTop="1" x14ac:dyDescent="0.25">
      <c r="A2" s="92" t="s">
        <v>134</v>
      </c>
      <c r="B2" s="93" t="s">
        <v>40</v>
      </c>
      <c r="C2" s="91">
        <v>0.5</v>
      </c>
    </row>
    <row r="3" spans="1:15" x14ac:dyDescent="0.25">
      <c r="A3" s="94" t="s">
        <v>135</v>
      </c>
      <c r="B3" s="95" t="s">
        <v>41</v>
      </c>
      <c r="C3" s="91">
        <v>0.8</v>
      </c>
    </row>
    <row r="4" spans="1:15" x14ac:dyDescent="0.25">
      <c r="A4" s="94" t="s">
        <v>136</v>
      </c>
      <c r="B4" s="95" t="s">
        <v>42</v>
      </c>
      <c r="C4" s="91">
        <v>0.9</v>
      </c>
      <c r="E4" s="27" t="s">
        <v>297</v>
      </c>
    </row>
    <row r="5" spans="1:15" x14ac:dyDescent="0.25">
      <c r="A5" s="94" t="s">
        <v>137</v>
      </c>
      <c r="B5" s="95" t="s">
        <v>43</v>
      </c>
      <c r="C5" s="91">
        <v>0.9</v>
      </c>
    </row>
    <row r="6" spans="1:15" x14ac:dyDescent="0.25">
      <c r="A6" s="94" t="s">
        <v>138</v>
      </c>
      <c r="B6" s="95" t="s">
        <v>44</v>
      </c>
      <c r="C6" s="91">
        <v>0.6</v>
      </c>
      <c r="O6" t="s">
        <v>324</v>
      </c>
    </row>
    <row r="7" spans="1:15" x14ac:dyDescent="0.25">
      <c r="A7" s="94" t="s">
        <v>139</v>
      </c>
      <c r="B7" s="95" t="s">
        <v>45</v>
      </c>
      <c r="C7" s="91">
        <v>1.6</v>
      </c>
      <c r="N7" t="s">
        <v>325</v>
      </c>
      <c r="O7" s="31">
        <v>2.0080132004873565</v>
      </c>
    </row>
    <row r="8" spans="1:15" x14ac:dyDescent="0.25">
      <c r="A8" s="94" t="s">
        <v>140</v>
      </c>
      <c r="B8" s="95" t="s">
        <v>46</v>
      </c>
      <c r="C8" s="91">
        <v>0.6</v>
      </c>
      <c r="N8" t="s">
        <v>326</v>
      </c>
      <c r="O8" s="31">
        <v>1.6608649341392832</v>
      </c>
    </row>
    <row r="9" spans="1:15" x14ac:dyDescent="0.25">
      <c r="A9" s="94" t="s">
        <v>141</v>
      </c>
      <c r="B9" s="95" t="s">
        <v>47</v>
      </c>
      <c r="C9" s="91">
        <v>0.8</v>
      </c>
    </row>
    <row r="10" spans="1:15" x14ac:dyDescent="0.25">
      <c r="A10" s="94" t="s">
        <v>142</v>
      </c>
      <c r="B10" s="95" t="s">
        <v>48</v>
      </c>
      <c r="C10" s="91">
        <v>0.7</v>
      </c>
    </row>
    <row r="11" spans="1:15" x14ac:dyDescent="0.25">
      <c r="A11" s="94" t="s">
        <v>143</v>
      </c>
      <c r="B11" s="95" t="s">
        <v>49</v>
      </c>
      <c r="C11" s="91">
        <v>1.1000000000000001</v>
      </c>
    </row>
    <row r="12" spans="1:15" x14ac:dyDescent="0.25">
      <c r="A12" s="94" t="s">
        <v>144</v>
      </c>
      <c r="B12" s="95" t="s">
        <v>50</v>
      </c>
      <c r="C12" s="91">
        <v>0.8</v>
      </c>
    </row>
    <row r="13" spans="1:15" x14ac:dyDescent="0.25">
      <c r="A13" s="94" t="s">
        <v>145</v>
      </c>
      <c r="B13" s="95" t="s">
        <v>51</v>
      </c>
      <c r="C13" s="91">
        <v>0.7</v>
      </c>
    </row>
    <row r="14" spans="1:15" x14ac:dyDescent="0.25">
      <c r="A14" s="94" t="s">
        <v>146</v>
      </c>
      <c r="B14" s="95" t="s">
        <v>52</v>
      </c>
      <c r="C14" s="91">
        <v>1.1000000000000001</v>
      </c>
    </row>
    <row r="15" spans="1:15" x14ac:dyDescent="0.25">
      <c r="A15" s="94" t="s">
        <v>147</v>
      </c>
      <c r="B15" s="95" t="s">
        <v>53</v>
      </c>
      <c r="C15" s="91">
        <v>0.9</v>
      </c>
    </row>
    <row r="16" spans="1:15" x14ac:dyDescent="0.25">
      <c r="A16" s="94" t="s">
        <v>148</v>
      </c>
      <c r="B16" s="95" t="s">
        <v>54</v>
      </c>
      <c r="C16" s="91">
        <v>0.5</v>
      </c>
    </row>
    <row r="17" spans="1:3" x14ac:dyDescent="0.25">
      <c r="A17" s="94" t="s">
        <v>149</v>
      </c>
      <c r="B17" s="95" t="s">
        <v>55</v>
      </c>
      <c r="C17" s="91">
        <v>0.6</v>
      </c>
    </row>
    <row r="18" spans="1:3" x14ac:dyDescent="0.25">
      <c r="A18" s="94" t="s">
        <v>150</v>
      </c>
      <c r="B18" s="95" t="s">
        <v>56</v>
      </c>
      <c r="C18" s="91">
        <v>0.6</v>
      </c>
    </row>
    <row r="19" spans="1:3" x14ac:dyDescent="0.25">
      <c r="A19" s="94" t="s">
        <v>151</v>
      </c>
      <c r="B19" s="95" t="s">
        <v>57</v>
      </c>
      <c r="C19" s="91">
        <v>0.5</v>
      </c>
    </row>
    <row r="20" spans="1:3" x14ac:dyDescent="0.25">
      <c r="A20" s="94" t="s">
        <v>152</v>
      </c>
      <c r="B20" s="95" t="s">
        <v>58</v>
      </c>
      <c r="C20" s="91">
        <v>0.7</v>
      </c>
    </row>
    <row r="21" spans="1:3" x14ac:dyDescent="0.25">
      <c r="A21" s="94" t="s">
        <v>155</v>
      </c>
      <c r="B21" s="95" t="s">
        <v>156</v>
      </c>
      <c r="C21" s="91">
        <v>0.6</v>
      </c>
    </row>
    <row r="22" spans="1:3" x14ac:dyDescent="0.25">
      <c r="A22" s="94" t="s">
        <v>157</v>
      </c>
      <c r="B22" s="95" t="s">
        <v>158</v>
      </c>
      <c r="C22" s="91">
        <v>0.5</v>
      </c>
    </row>
    <row r="23" spans="1:3" x14ac:dyDescent="0.25">
      <c r="A23" s="94" t="s">
        <v>159</v>
      </c>
      <c r="B23" s="95" t="s">
        <v>59</v>
      </c>
      <c r="C23" s="91">
        <v>0.5</v>
      </c>
    </row>
    <row r="24" spans="1:3" x14ac:dyDescent="0.25">
      <c r="A24" s="94" t="s">
        <v>160</v>
      </c>
      <c r="B24" s="95" t="s">
        <v>60</v>
      </c>
      <c r="C24" s="91">
        <v>0.5</v>
      </c>
    </row>
    <row r="25" spans="1:3" x14ac:dyDescent="0.25">
      <c r="A25" s="94" t="s">
        <v>161</v>
      </c>
      <c r="B25" s="95" t="s">
        <v>61</v>
      </c>
      <c r="C25" s="91">
        <v>0.8</v>
      </c>
    </row>
    <row r="26" spans="1:3" x14ac:dyDescent="0.25">
      <c r="A26" s="94" t="s">
        <v>162</v>
      </c>
      <c r="B26" s="95" t="s">
        <v>62</v>
      </c>
      <c r="C26" s="91">
        <v>1.1000000000000001</v>
      </c>
    </row>
    <row r="27" spans="1:3" x14ac:dyDescent="0.25">
      <c r="A27" s="94" t="s">
        <v>163</v>
      </c>
      <c r="B27" s="95" t="s">
        <v>63</v>
      </c>
      <c r="C27" s="91">
        <v>0.7</v>
      </c>
    </row>
    <row r="28" spans="1:3" x14ac:dyDescent="0.25">
      <c r="A28" s="94" t="s">
        <v>164</v>
      </c>
      <c r="B28" s="95" t="s">
        <v>64</v>
      </c>
      <c r="C28" s="91">
        <v>0.8</v>
      </c>
    </row>
    <row r="29" spans="1:3" x14ac:dyDescent="0.25">
      <c r="A29" s="94" t="s">
        <v>165</v>
      </c>
      <c r="B29" s="95" t="s">
        <v>65</v>
      </c>
      <c r="C29" s="91">
        <v>0.7</v>
      </c>
    </row>
    <row r="30" spans="1:3" x14ac:dyDescent="0.25">
      <c r="A30" s="94" t="s">
        <v>153</v>
      </c>
      <c r="B30" s="95" t="s">
        <v>66</v>
      </c>
      <c r="C30" s="91">
        <v>1.3</v>
      </c>
    </row>
    <row r="31" spans="1:3" x14ac:dyDescent="0.25">
      <c r="A31" s="94" t="s">
        <v>154</v>
      </c>
      <c r="B31" s="95" t="s">
        <v>67</v>
      </c>
      <c r="C31" s="91">
        <v>1</v>
      </c>
    </row>
    <row r="32" spans="1:3" x14ac:dyDescent="0.25">
      <c r="A32" s="94" t="s">
        <v>166</v>
      </c>
      <c r="B32" s="95" t="s">
        <v>68</v>
      </c>
      <c r="C32" s="91">
        <v>0.9</v>
      </c>
    </row>
    <row r="33" spans="1:6" x14ac:dyDescent="0.25">
      <c r="A33" s="94" t="s">
        <v>167</v>
      </c>
      <c r="B33" s="95" t="s">
        <v>69</v>
      </c>
      <c r="C33" s="91">
        <v>1.2</v>
      </c>
    </row>
    <row r="34" spans="1:6" x14ac:dyDescent="0.25">
      <c r="A34" s="94" t="s">
        <v>168</v>
      </c>
      <c r="B34" s="95" t="s">
        <v>70</v>
      </c>
      <c r="C34" s="91">
        <v>0.3</v>
      </c>
      <c r="E34" s="89" t="s">
        <v>262</v>
      </c>
    </row>
    <row r="35" spans="1:6" x14ac:dyDescent="0.25">
      <c r="A35" s="94" t="s">
        <v>169</v>
      </c>
      <c r="B35" s="95" t="s">
        <v>71</v>
      </c>
      <c r="C35" s="91">
        <v>0.9</v>
      </c>
      <c r="E35" s="89" t="s">
        <v>263</v>
      </c>
    </row>
    <row r="36" spans="1:6" x14ac:dyDescent="0.25">
      <c r="A36" s="94" t="s">
        <v>170</v>
      </c>
      <c r="B36" s="95" t="s">
        <v>72</v>
      </c>
      <c r="C36" s="91">
        <v>1.1000000000000001</v>
      </c>
      <c r="E36" s="85" t="s">
        <v>243</v>
      </c>
      <c r="F36" s="67"/>
    </row>
    <row r="37" spans="1:6" x14ac:dyDescent="0.25">
      <c r="A37" s="94" t="s">
        <v>171</v>
      </c>
      <c r="B37" s="95" t="s">
        <v>172</v>
      </c>
      <c r="C37" s="91">
        <v>0.8</v>
      </c>
      <c r="E37" s="85" t="s">
        <v>267</v>
      </c>
    </row>
    <row r="38" spans="1:6" x14ac:dyDescent="0.25">
      <c r="A38" s="94" t="s">
        <v>173</v>
      </c>
      <c r="B38" s="95" t="s">
        <v>73</v>
      </c>
      <c r="C38" s="91">
        <v>0.5</v>
      </c>
      <c r="E38" s="86"/>
    </row>
    <row r="39" spans="1:6" x14ac:dyDescent="0.25">
      <c r="A39" s="94" t="s">
        <v>174</v>
      </c>
      <c r="B39" s="95" t="s">
        <v>74</v>
      </c>
      <c r="C39" s="91">
        <v>0.9</v>
      </c>
      <c r="E39" s="85"/>
    </row>
    <row r="40" spans="1:6" x14ac:dyDescent="0.25">
      <c r="A40" s="94" t="s">
        <v>175</v>
      </c>
      <c r="B40" s="95" t="s">
        <v>75</v>
      </c>
      <c r="C40" s="91">
        <v>1</v>
      </c>
    </row>
    <row r="41" spans="1:6" x14ac:dyDescent="0.25">
      <c r="A41" s="94" t="s">
        <v>176</v>
      </c>
      <c r="B41" s="95" t="s">
        <v>76</v>
      </c>
      <c r="C41" s="91">
        <v>0.7</v>
      </c>
    </row>
    <row r="42" spans="1:6" x14ac:dyDescent="0.25">
      <c r="A42" s="94" t="s">
        <v>177</v>
      </c>
      <c r="B42" s="95" t="s">
        <v>77</v>
      </c>
      <c r="C42" s="91">
        <v>0.7</v>
      </c>
    </row>
    <row r="43" spans="1:6" x14ac:dyDescent="0.25">
      <c r="A43" s="94" t="s">
        <v>178</v>
      </c>
      <c r="B43" s="95" t="s">
        <v>179</v>
      </c>
      <c r="C43" s="91">
        <v>0.6</v>
      </c>
    </row>
    <row r="44" spans="1:6" x14ac:dyDescent="0.25">
      <c r="A44" s="94" t="s">
        <v>180</v>
      </c>
      <c r="B44" s="95" t="s">
        <v>78</v>
      </c>
      <c r="C44" s="91">
        <v>0.9</v>
      </c>
    </row>
    <row r="45" spans="1:6" x14ac:dyDescent="0.25">
      <c r="A45" s="94" t="s">
        <v>181</v>
      </c>
      <c r="B45" s="95" t="s">
        <v>79</v>
      </c>
      <c r="C45" s="91">
        <v>0.5</v>
      </c>
    </row>
    <row r="46" spans="1:6" x14ac:dyDescent="0.25">
      <c r="A46" s="94" t="s">
        <v>182</v>
      </c>
      <c r="B46" s="95" t="s">
        <v>80</v>
      </c>
      <c r="C46" s="91">
        <v>0.7</v>
      </c>
    </row>
    <row r="47" spans="1:6" x14ac:dyDescent="0.25">
      <c r="A47" s="94" t="s">
        <v>183</v>
      </c>
      <c r="B47" s="95" t="s">
        <v>81</v>
      </c>
      <c r="C47" s="91">
        <v>1.1000000000000001</v>
      </c>
    </row>
    <row r="48" spans="1:6" x14ac:dyDescent="0.25">
      <c r="A48" s="94" t="s">
        <v>184</v>
      </c>
      <c r="B48" s="95" t="s">
        <v>82</v>
      </c>
      <c r="C48" s="91">
        <v>0.6</v>
      </c>
    </row>
    <row r="49" spans="1:3" x14ac:dyDescent="0.25">
      <c r="A49" s="94" t="s">
        <v>185</v>
      </c>
      <c r="B49" s="95" t="s">
        <v>83</v>
      </c>
      <c r="C49" s="91">
        <v>0.5</v>
      </c>
    </row>
    <row r="50" spans="1:3" x14ac:dyDescent="0.25">
      <c r="A50" s="94" t="s">
        <v>186</v>
      </c>
      <c r="B50" s="95" t="s">
        <v>84</v>
      </c>
      <c r="C50" s="91">
        <v>0.3</v>
      </c>
    </row>
    <row r="51" spans="1:3" x14ac:dyDescent="0.25">
      <c r="A51" s="94" t="s">
        <v>187</v>
      </c>
      <c r="B51" s="95" t="s">
        <v>85</v>
      </c>
      <c r="C51" s="91">
        <v>0.6</v>
      </c>
    </row>
    <row r="52" spans="1:3" x14ac:dyDescent="0.25">
      <c r="A52" s="94" t="s">
        <v>188</v>
      </c>
      <c r="B52" s="95" t="s">
        <v>86</v>
      </c>
      <c r="C52" s="91">
        <v>0.5</v>
      </c>
    </row>
    <row r="53" spans="1:3" x14ac:dyDescent="0.25">
      <c r="A53" s="94" t="s">
        <v>189</v>
      </c>
      <c r="B53" s="95" t="s">
        <v>87</v>
      </c>
      <c r="C53" s="91">
        <v>1.2</v>
      </c>
    </row>
    <row r="54" spans="1:3" x14ac:dyDescent="0.25">
      <c r="A54" s="94" t="s">
        <v>190</v>
      </c>
      <c r="B54" s="95" t="s">
        <v>88</v>
      </c>
      <c r="C54" s="91">
        <v>0.8</v>
      </c>
    </row>
    <row r="55" spans="1:3" x14ac:dyDescent="0.25">
      <c r="A55" s="94" t="s">
        <v>191</v>
      </c>
      <c r="B55" s="95" t="s">
        <v>89</v>
      </c>
      <c r="C55" s="91">
        <v>0.7</v>
      </c>
    </row>
    <row r="56" spans="1:3" x14ac:dyDescent="0.25">
      <c r="A56" s="94" t="s">
        <v>192</v>
      </c>
      <c r="B56" s="95" t="s">
        <v>90</v>
      </c>
      <c r="C56" s="91">
        <v>1.1000000000000001</v>
      </c>
    </row>
    <row r="57" spans="1:3" x14ac:dyDescent="0.25">
      <c r="A57" s="94" t="s">
        <v>193</v>
      </c>
      <c r="B57" s="95" t="s">
        <v>91</v>
      </c>
      <c r="C57" s="91">
        <v>0.9</v>
      </c>
    </row>
    <row r="58" spans="1:3" x14ac:dyDescent="0.25">
      <c r="A58" s="94" t="s">
        <v>194</v>
      </c>
      <c r="B58" s="95" t="s">
        <v>92</v>
      </c>
      <c r="C58" s="91">
        <v>0.4</v>
      </c>
    </row>
    <row r="59" spans="1:3" x14ac:dyDescent="0.25">
      <c r="A59" s="94" t="s">
        <v>195</v>
      </c>
      <c r="B59" s="95" t="s">
        <v>93</v>
      </c>
      <c r="C59" s="91">
        <v>0.9</v>
      </c>
    </row>
    <row r="60" spans="1:3" x14ac:dyDescent="0.25">
      <c r="A60" s="94" t="s">
        <v>196</v>
      </c>
      <c r="B60" s="95" t="s">
        <v>94</v>
      </c>
      <c r="C60" s="91">
        <v>0.8</v>
      </c>
    </row>
    <row r="61" spans="1:3" x14ac:dyDescent="0.25">
      <c r="A61" s="94" t="s">
        <v>197</v>
      </c>
      <c r="B61" s="95" t="s">
        <v>95</v>
      </c>
      <c r="C61" s="91">
        <v>1</v>
      </c>
    </row>
    <row r="62" spans="1:3" x14ac:dyDescent="0.25">
      <c r="A62" s="94" t="s">
        <v>198</v>
      </c>
      <c r="B62" s="95" t="s">
        <v>96</v>
      </c>
      <c r="C62" s="91">
        <v>0.9</v>
      </c>
    </row>
    <row r="63" spans="1:3" x14ac:dyDescent="0.25">
      <c r="A63" s="94" t="s">
        <v>199</v>
      </c>
      <c r="B63" s="95" t="s">
        <v>97</v>
      </c>
      <c r="C63" s="91">
        <v>0.7</v>
      </c>
    </row>
    <row r="64" spans="1:3" x14ac:dyDescent="0.25">
      <c r="A64" s="94" t="s">
        <v>200</v>
      </c>
      <c r="B64" s="95" t="s">
        <v>98</v>
      </c>
      <c r="C64" s="91">
        <v>0.7</v>
      </c>
    </row>
    <row r="65" spans="1:3" x14ac:dyDescent="0.25">
      <c r="A65" s="94" t="s">
        <v>201</v>
      </c>
      <c r="B65" s="95" t="s">
        <v>99</v>
      </c>
      <c r="C65" s="91">
        <v>0.8</v>
      </c>
    </row>
    <row r="66" spans="1:3" x14ac:dyDescent="0.25">
      <c r="A66" s="94" t="s">
        <v>202</v>
      </c>
      <c r="B66" s="95" t="s">
        <v>100</v>
      </c>
      <c r="C66" s="91">
        <v>0.8</v>
      </c>
    </row>
    <row r="67" spans="1:3" x14ac:dyDescent="0.25">
      <c r="A67" s="94" t="s">
        <v>203</v>
      </c>
      <c r="B67" s="95" t="s">
        <v>101</v>
      </c>
      <c r="C67" s="91">
        <v>0.5</v>
      </c>
    </row>
    <row r="68" spans="1:3" x14ac:dyDescent="0.25">
      <c r="A68" s="94" t="s">
        <v>204</v>
      </c>
      <c r="B68" s="95" t="s">
        <v>102</v>
      </c>
      <c r="C68" s="91">
        <v>1.2</v>
      </c>
    </row>
    <row r="69" spans="1:3" x14ac:dyDescent="0.25">
      <c r="A69" s="94" t="s">
        <v>205</v>
      </c>
      <c r="B69" s="95" t="s">
        <v>103</v>
      </c>
      <c r="C69" s="91">
        <v>1.6</v>
      </c>
    </row>
    <row r="70" spans="1:3" x14ac:dyDescent="0.25">
      <c r="A70" s="94" t="s">
        <v>206</v>
      </c>
      <c r="B70" s="95" t="s">
        <v>104</v>
      </c>
      <c r="C70" s="91">
        <v>1.2</v>
      </c>
    </row>
    <row r="71" spans="1:3" x14ac:dyDescent="0.25">
      <c r="A71" s="94" t="s">
        <v>207</v>
      </c>
      <c r="B71" s="95" t="s">
        <v>105</v>
      </c>
      <c r="C71" s="91">
        <v>1.4</v>
      </c>
    </row>
    <row r="72" spans="1:3" x14ac:dyDescent="0.25">
      <c r="A72" s="94" t="s">
        <v>208</v>
      </c>
      <c r="B72" s="95" t="s">
        <v>106</v>
      </c>
      <c r="C72" s="91">
        <v>0.5</v>
      </c>
    </row>
    <row r="73" spans="1:3" x14ac:dyDescent="0.25">
      <c r="A73" s="94" t="s">
        <v>209</v>
      </c>
      <c r="B73" s="95" t="s">
        <v>107</v>
      </c>
      <c r="C73" s="91">
        <v>0.5</v>
      </c>
    </row>
    <row r="74" spans="1:3" x14ac:dyDescent="0.25">
      <c r="A74" s="94" t="s">
        <v>210</v>
      </c>
      <c r="B74" s="95" t="s">
        <v>108</v>
      </c>
      <c r="C74" s="91">
        <v>0.7</v>
      </c>
    </row>
    <row r="75" spans="1:3" x14ac:dyDescent="0.25">
      <c r="A75" s="94" t="s">
        <v>211</v>
      </c>
      <c r="B75" s="95" t="s">
        <v>109</v>
      </c>
      <c r="C75" s="91">
        <v>0.9</v>
      </c>
    </row>
    <row r="76" spans="1:3" x14ac:dyDescent="0.25">
      <c r="A76" s="94" t="s">
        <v>212</v>
      </c>
      <c r="B76" s="95" t="s">
        <v>110</v>
      </c>
      <c r="C76" s="91">
        <v>0.8</v>
      </c>
    </row>
    <row r="77" spans="1:3" x14ac:dyDescent="0.25">
      <c r="A77" s="94" t="s">
        <v>213</v>
      </c>
      <c r="B77" s="95" t="s">
        <v>111</v>
      </c>
      <c r="C77" s="91">
        <v>3</v>
      </c>
    </row>
    <row r="78" spans="1:3" x14ac:dyDescent="0.25">
      <c r="A78" s="94" t="s">
        <v>214</v>
      </c>
      <c r="B78" s="95" t="s">
        <v>112</v>
      </c>
      <c r="C78" s="91">
        <v>0.9</v>
      </c>
    </row>
    <row r="79" spans="1:3" x14ac:dyDescent="0.25">
      <c r="A79" s="94" t="s">
        <v>215</v>
      </c>
      <c r="B79" s="95" t="s">
        <v>113</v>
      </c>
      <c r="C79" s="91">
        <v>1.1000000000000001</v>
      </c>
    </row>
    <row r="80" spans="1:3" x14ac:dyDescent="0.25">
      <c r="A80" s="94" t="s">
        <v>216</v>
      </c>
      <c r="B80" s="95" t="s">
        <v>114</v>
      </c>
      <c r="C80" s="91">
        <v>1.1000000000000001</v>
      </c>
    </row>
    <row r="81" spans="1:3" x14ac:dyDescent="0.25">
      <c r="A81" s="94" t="s">
        <v>217</v>
      </c>
      <c r="B81" s="95" t="s">
        <v>115</v>
      </c>
      <c r="C81" s="91">
        <v>0.6</v>
      </c>
    </row>
    <row r="82" spans="1:3" x14ac:dyDescent="0.25">
      <c r="A82" s="94" t="s">
        <v>218</v>
      </c>
      <c r="B82" s="95" t="s">
        <v>116</v>
      </c>
      <c r="C82" s="91">
        <v>0.9</v>
      </c>
    </row>
    <row r="83" spans="1:3" x14ac:dyDescent="0.25">
      <c r="A83" s="94" t="s">
        <v>219</v>
      </c>
      <c r="B83" s="95" t="s">
        <v>117</v>
      </c>
      <c r="C83" s="91">
        <v>0.7</v>
      </c>
    </row>
    <row r="84" spans="1:3" x14ac:dyDescent="0.25">
      <c r="A84" s="94" t="s">
        <v>220</v>
      </c>
      <c r="B84" s="95" t="s">
        <v>118</v>
      </c>
      <c r="C84" s="91">
        <v>0.6</v>
      </c>
    </row>
    <row r="85" spans="1:3" x14ac:dyDescent="0.25">
      <c r="A85" s="94" t="s">
        <v>221</v>
      </c>
      <c r="B85" s="95" t="s">
        <v>119</v>
      </c>
      <c r="C85" s="91">
        <v>0.9</v>
      </c>
    </row>
    <row r="86" spans="1:3" x14ac:dyDescent="0.25">
      <c r="A86" s="94" t="s">
        <v>222</v>
      </c>
      <c r="B86" s="95" t="s">
        <v>120</v>
      </c>
      <c r="C86" s="91">
        <v>1</v>
      </c>
    </row>
    <row r="87" spans="1:3" x14ac:dyDescent="0.25">
      <c r="A87" s="94" t="s">
        <v>223</v>
      </c>
      <c r="B87" s="95" t="s">
        <v>121</v>
      </c>
      <c r="C87" s="91">
        <v>0.4</v>
      </c>
    </row>
    <row r="88" spans="1:3" x14ac:dyDescent="0.25">
      <c r="A88" s="94" t="s">
        <v>224</v>
      </c>
      <c r="B88" s="95" t="s">
        <v>122</v>
      </c>
      <c r="C88" s="91">
        <v>0.8</v>
      </c>
    </row>
    <row r="89" spans="1:3" x14ac:dyDescent="0.25">
      <c r="A89" s="94" t="s">
        <v>225</v>
      </c>
      <c r="B89" s="95" t="s">
        <v>123</v>
      </c>
      <c r="C89" s="91">
        <v>0.6</v>
      </c>
    </row>
    <row r="90" spans="1:3" x14ac:dyDescent="0.25">
      <c r="A90" s="94" t="s">
        <v>226</v>
      </c>
      <c r="B90" s="95" t="s">
        <v>124</v>
      </c>
      <c r="C90" s="91">
        <v>0.8</v>
      </c>
    </row>
    <row r="91" spans="1:3" x14ac:dyDescent="0.25">
      <c r="A91" s="94" t="s">
        <v>227</v>
      </c>
      <c r="B91" s="95" t="s">
        <v>125</v>
      </c>
      <c r="C91" s="91">
        <v>0.9</v>
      </c>
    </row>
    <row r="92" spans="1:3" x14ac:dyDescent="0.25">
      <c r="A92" s="94" t="s">
        <v>228</v>
      </c>
      <c r="B92" s="95" t="s">
        <v>126</v>
      </c>
      <c r="C92" s="91">
        <v>1</v>
      </c>
    </row>
    <row r="93" spans="1:3" x14ac:dyDescent="0.25">
      <c r="A93" s="94" t="s">
        <v>229</v>
      </c>
      <c r="B93" s="95" t="s">
        <v>127</v>
      </c>
      <c r="C93" s="91">
        <v>1.2</v>
      </c>
    </row>
    <row r="94" spans="1:3" x14ac:dyDescent="0.25">
      <c r="A94" s="94" t="s">
        <v>230</v>
      </c>
      <c r="B94" s="95" t="s">
        <v>128</v>
      </c>
      <c r="C94" s="91">
        <v>1.5</v>
      </c>
    </row>
    <row r="95" spans="1:3" x14ac:dyDescent="0.25">
      <c r="A95" s="94" t="s">
        <v>231</v>
      </c>
      <c r="B95" s="95" t="s">
        <v>129</v>
      </c>
      <c r="C95" s="91">
        <v>1.8</v>
      </c>
    </row>
    <row r="96" spans="1:3" x14ac:dyDescent="0.25">
      <c r="A96" s="94" t="s">
        <v>232</v>
      </c>
      <c r="B96" s="95" t="s">
        <v>130</v>
      </c>
      <c r="C96" s="91">
        <v>1.3</v>
      </c>
    </row>
    <row r="97" spans="1:3" x14ac:dyDescent="0.25">
      <c r="A97" s="96" t="s">
        <v>233</v>
      </c>
      <c r="B97" s="75" t="s">
        <v>234</v>
      </c>
      <c r="C97" s="91">
        <v>1.6</v>
      </c>
    </row>
    <row r="98" spans="1:3" x14ac:dyDescent="0.25">
      <c r="A98" s="97">
        <v>971</v>
      </c>
      <c r="B98" s="95" t="s">
        <v>235</v>
      </c>
      <c r="C98" s="91">
        <v>0.9</v>
      </c>
    </row>
    <row r="99" spans="1:3" x14ac:dyDescent="0.25">
      <c r="A99" s="98">
        <v>972</v>
      </c>
      <c r="B99" s="95" t="s">
        <v>236</v>
      </c>
      <c r="C99" s="91">
        <v>0.9</v>
      </c>
    </row>
    <row r="100" spans="1:3" x14ac:dyDescent="0.25">
      <c r="A100" s="98">
        <v>973</v>
      </c>
      <c r="B100" s="95" t="s">
        <v>131</v>
      </c>
      <c r="C100" s="91">
        <v>0.8</v>
      </c>
    </row>
    <row r="101" spans="1:3" x14ac:dyDescent="0.25">
      <c r="A101" s="98">
        <v>974</v>
      </c>
      <c r="B101" s="95" t="s">
        <v>132</v>
      </c>
      <c r="C101" s="91">
        <v>0.4</v>
      </c>
    </row>
    <row r="102" spans="1:3" x14ac:dyDescent="0.25">
      <c r="A102" s="99">
        <v>976</v>
      </c>
      <c r="B102" s="75" t="s">
        <v>133</v>
      </c>
      <c r="C102" s="91">
        <v>0.5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topLeftCell="A16" workbookViewId="0">
      <selection activeCell="M20" sqref="M20"/>
    </sheetView>
  </sheetViews>
  <sheetFormatPr baseColWidth="10" defaultRowHeight="15" x14ac:dyDescent="0.25"/>
  <cols>
    <col min="1" max="1" width="29.140625" customWidth="1"/>
    <col min="3" max="3" width="3.140625" customWidth="1"/>
    <col min="4" max="4" width="36" customWidth="1"/>
    <col min="13" max="13" width="45.28515625" customWidth="1"/>
  </cols>
  <sheetData>
    <row r="2" spans="1:11" x14ac:dyDescent="0.25">
      <c r="E2" t="s">
        <v>276</v>
      </c>
      <c r="F2" t="s">
        <v>319</v>
      </c>
    </row>
    <row r="3" spans="1:11" x14ac:dyDescent="0.25">
      <c r="D3" t="s">
        <v>28</v>
      </c>
      <c r="E3" s="31">
        <v>0.37668756027000966</v>
      </c>
      <c r="F3" s="31">
        <v>0.37597006015520962</v>
      </c>
    </row>
    <row r="4" spans="1:11" x14ac:dyDescent="0.25">
      <c r="D4" t="s">
        <v>29</v>
      </c>
      <c r="E4" s="31">
        <v>0.7451989946668518</v>
      </c>
      <c r="F4" s="31">
        <v>0.73635390274202273</v>
      </c>
    </row>
    <row r="5" spans="1:11" x14ac:dyDescent="0.25">
      <c r="D5" t="s">
        <v>30</v>
      </c>
      <c r="E5" s="31">
        <v>0.89690659096599445</v>
      </c>
      <c r="F5" s="31">
        <v>0.86738814620002513</v>
      </c>
    </row>
    <row r="6" spans="1:11" x14ac:dyDescent="0.25">
      <c r="D6" t="s">
        <v>31</v>
      </c>
      <c r="E6" s="31">
        <v>1.0253769393035681</v>
      </c>
      <c r="F6" s="31">
        <v>0.99959930675124398</v>
      </c>
    </row>
    <row r="7" spans="1:11" x14ac:dyDescent="0.25">
      <c r="D7" t="s">
        <v>32</v>
      </c>
      <c r="E7" s="31">
        <v>1.2332176459685984</v>
      </c>
      <c r="F7" s="31">
        <v>1.1671117093085441</v>
      </c>
    </row>
    <row r="8" spans="1:11" x14ac:dyDescent="0.25">
      <c r="D8" t="s">
        <v>33</v>
      </c>
      <c r="E8" s="31">
        <v>1.2891266567918391</v>
      </c>
      <c r="F8" s="31">
        <v>1.2773895400380437</v>
      </c>
    </row>
    <row r="9" spans="1:11" x14ac:dyDescent="0.25">
      <c r="D9" t="s">
        <v>34</v>
      </c>
      <c r="E9" s="31">
        <v>1.1396779704557718</v>
      </c>
      <c r="F9" s="31">
        <v>0.92853227503651048</v>
      </c>
    </row>
    <row r="10" spans="1:11" x14ac:dyDescent="0.25">
      <c r="D10" t="s">
        <v>35</v>
      </c>
      <c r="E10" s="31">
        <v>1.567350817507176</v>
      </c>
      <c r="F10" s="31">
        <v>1.5528940843710608</v>
      </c>
    </row>
    <row r="11" spans="1:11" x14ac:dyDescent="0.25">
      <c r="D11" t="s">
        <v>36</v>
      </c>
      <c r="E11" s="31">
        <v>2.2166247408105386</v>
      </c>
      <c r="F11" s="31">
        <v>2.2166247408105386</v>
      </c>
    </row>
    <row r="12" spans="1:11" x14ac:dyDescent="0.25">
      <c r="A12" s="27"/>
      <c r="B12" s="27"/>
      <c r="C12" s="27"/>
      <c r="D12" s="27" t="s">
        <v>39</v>
      </c>
      <c r="E12" s="31">
        <v>1.2301300792665071</v>
      </c>
      <c r="F12" s="32">
        <v>1.2049980696683398</v>
      </c>
      <c r="G12" s="27"/>
      <c r="H12" s="27"/>
      <c r="I12" s="27"/>
      <c r="J12" s="27"/>
      <c r="K12" s="27"/>
    </row>
    <row r="13" spans="1:11" x14ac:dyDescent="0.25">
      <c r="A13" s="27"/>
      <c r="B13" s="27"/>
      <c r="C13" s="27"/>
      <c r="D13" s="27"/>
      <c r="E13" s="32"/>
      <c r="F13" s="27"/>
      <c r="G13" s="27"/>
      <c r="H13" s="27"/>
      <c r="I13" s="27"/>
      <c r="J13" s="27"/>
      <c r="K13" s="27"/>
    </row>
    <row r="14" spans="1:11" x14ac:dyDescent="0.25">
      <c r="A14" s="27"/>
      <c r="B14" s="27" t="s">
        <v>327</v>
      </c>
      <c r="C14" s="27"/>
      <c r="D14" s="27"/>
      <c r="E14" s="32"/>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21" x14ac:dyDescent="0.25">
      <c r="A17" s="27"/>
      <c r="B17" s="27"/>
      <c r="C17" s="27"/>
      <c r="D17" s="27"/>
      <c r="E17" s="27"/>
      <c r="F17" s="27"/>
      <c r="G17" s="27"/>
      <c r="H17" s="27"/>
      <c r="I17" s="27"/>
      <c r="J17" s="27"/>
      <c r="K17" s="27"/>
    </row>
    <row r="18" spans="1:21" x14ac:dyDescent="0.25">
      <c r="A18" s="27"/>
      <c r="B18" s="27"/>
      <c r="C18" s="27"/>
      <c r="D18" s="27"/>
      <c r="E18" s="27"/>
      <c r="F18" s="27"/>
      <c r="G18" s="27"/>
      <c r="H18" s="27"/>
      <c r="I18" s="27"/>
      <c r="J18" s="27"/>
      <c r="K18" s="27"/>
    </row>
    <row r="19" spans="1:21" x14ac:dyDescent="0.25">
      <c r="A19" s="27"/>
      <c r="B19" s="27"/>
      <c r="C19" s="27"/>
      <c r="D19" s="27"/>
      <c r="E19" s="27"/>
      <c r="F19" s="27"/>
      <c r="G19" s="27"/>
      <c r="H19" s="27"/>
      <c r="I19" s="27"/>
      <c r="J19" s="27"/>
      <c r="K19" s="27"/>
    </row>
    <row r="20" spans="1:21" x14ac:dyDescent="0.25">
      <c r="A20" s="27"/>
      <c r="B20" s="27"/>
      <c r="C20" s="27"/>
      <c r="D20" s="27"/>
      <c r="E20" s="27"/>
      <c r="F20" s="27"/>
      <c r="G20" s="27"/>
      <c r="H20" s="27"/>
      <c r="I20" s="27"/>
      <c r="J20" s="27"/>
      <c r="K20" s="27"/>
    </row>
    <row r="21" spans="1:21" x14ac:dyDescent="0.25">
      <c r="A21" s="27"/>
      <c r="B21" s="27"/>
      <c r="C21" s="27"/>
      <c r="D21" s="27"/>
      <c r="E21" s="27"/>
      <c r="F21" s="27"/>
      <c r="G21" s="27"/>
      <c r="H21" s="27"/>
      <c r="I21" s="27"/>
      <c r="J21" s="27"/>
      <c r="K21" s="27"/>
      <c r="R21" s="65"/>
      <c r="T21" s="31"/>
      <c r="U21" s="31"/>
    </row>
    <row r="22" spans="1:21" x14ac:dyDescent="0.25">
      <c r="A22" s="27"/>
      <c r="B22" s="27"/>
      <c r="C22" s="27"/>
      <c r="D22" s="27"/>
      <c r="E22" s="27"/>
      <c r="F22" s="27"/>
      <c r="G22" s="27"/>
      <c r="H22" s="27"/>
      <c r="I22" s="27"/>
      <c r="J22" s="27"/>
      <c r="K22" s="27"/>
      <c r="R22" s="65"/>
      <c r="T22" s="31"/>
      <c r="U22" s="31"/>
    </row>
    <row r="23" spans="1:21" x14ac:dyDescent="0.25">
      <c r="A23" s="27"/>
      <c r="B23" s="27"/>
      <c r="C23" s="27"/>
      <c r="D23" s="27"/>
      <c r="E23" s="27"/>
      <c r="F23" s="27"/>
      <c r="G23" s="27"/>
      <c r="H23" s="27"/>
      <c r="I23" s="27"/>
      <c r="J23" s="27"/>
      <c r="K23" s="27"/>
      <c r="R23" s="65"/>
      <c r="T23" s="31"/>
      <c r="U23" s="31"/>
    </row>
    <row r="24" spans="1:21" x14ac:dyDescent="0.25">
      <c r="A24" s="27"/>
      <c r="B24" s="27"/>
      <c r="C24" s="27"/>
      <c r="D24" s="27"/>
      <c r="E24" s="27"/>
      <c r="F24" s="27"/>
      <c r="G24" s="27"/>
      <c r="H24" s="27"/>
      <c r="I24" s="27"/>
      <c r="J24" s="27"/>
      <c r="K24" s="27"/>
      <c r="R24" s="65"/>
      <c r="T24" s="31"/>
      <c r="U24" s="31"/>
    </row>
    <row r="25" spans="1:21" x14ac:dyDescent="0.25">
      <c r="A25" s="27"/>
      <c r="B25" s="27"/>
      <c r="C25" s="27"/>
      <c r="D25" s="27"/>
      <c r="E25" s="27"/>
      <c r="F25" s="27"/>
      <c r="G25" s="27"/>
      <c r="H25" s="27"/>
      <c r="I25" s="27"/>
      <c r="J25" s="27"/>
      <c r="K25" s="27"/>
      <c r="R25" s="65"/>
      <c r="T25" s="31"/>
      <c r="U25" s="31"/>
    </row>
    <row r="26" spans="1:21" x14ac:dyDescent="0.25">
      <c r="A26" s="27"/>
      <c r="B26" s="27"/>
      <c r="C26" s="27"/>
      <c r="D26" s="27"/>
      <c r="E26" s="27"/>
      <c r="F26" s="27"/>
      <c r="G26" s="27"/>
      <c r="H26" s="27"/>
      <c r="I26" s="27"/>
      <c r="J26" s="27"/>
      <c r="K26" s="27"/>
      <c r="R26" s="65"/>
      <c r="T26" s="31"/>
      <c r="U26" s="31"/>
    </row>
    <row r="27" spans="1:21" x14ac:dyDescent="0.25">
      <c r="A27" s="27"/>
      <c r="B27" s="27"/>
      <c r="C27" s="27"/>
      <c r="D27" s="27"/>
      <c r="E27" s="27"/>
      <c r="F27" s="27"/>
      <c r="G27" s="27"/>
      <c r="H27" s="27"/>
      <c r="I27" s="27"/>
      <c r="J27" s="27"/>
      <c r="K27" s="27"/>
      <c r="R27" s="65"/>
      <c r="T27" s="31"/>
      <c r="U27" s="31"/>
    </row>
    <row r="28" spans="1:21" x14ac:dyDescent="0.25">
      <c r="A28" s="27"/>
      <c r="B28" s="27"/>
      <c r="C28" s="27"/>
      <c r="D28" s="27"/>
      <c r="E28" s="27"/>
      <c r="F28" s="27"/>
      <c r="G28" s="27"/>
      <c r="H28" s="27"/>
      <c r="I28" s="27"/>
      <c r="J28" s="27"/>
      <c r="K28" s="27"/>
      <c r="R28" s="65"/>
      <c r="T28" s="31"/>
      <c r="U28" s="31"/>
    </row>
    <row r="29" spans="1:21" x14ac:dyDescent="0.25">
      <c r="A29" s="27"/>
      <c r="B29" s="27"/>
      <c r="C29" s="27"/>
      <c r="D29" s="27"/>
      <c r="E29" s="27"/>
      <c r="F29" s="27"/>
      <c r="G29" s="27"/>
      <c r="H29" s="27"/>
      <c r="I29" s="27"/>
      <c r="J29" s="27"/>
      <c r="K29" s="27"/>
      <c r="R29" s="65"/>
      <c r="T29" s="31"/>
      <c r="U29" s="31"/>
    </row>
    <row r="30" spans="1:21" x14ac:dyDescent="0.25">
      <c r="A30" s="27"/>
      <c r="B30" s="27"/>
      <c r="C30" s="27"/>
      <c r="D30" s="27"/>
      <c r="E30" s="27"/>
      <c r="F30" s="27"/>
      <c r="G30" s="27"/>
      <c r="H30" s="27"/>
      <c r="I30" s="27"/>
      <c r="J30" s="27"/>
      <c r="K30" s="27"/>
      <c r="M30" s="27"/>
      <c r="R30" s="65"/>
      <c r="T30" s="31"/>
      <c r="U30" s="31"/>
    </row>
    <row r="31" spans="1:21" x14ac:dyDescent="0.25">
      <c r="A31" s="27"/>
      <c r="B31" s="27"/>
      <c r="C31" s="27"/>
      <c r="D31" s="27"/>
      <c r="E31" s="27"/>
      <c r="F31" s="27"/>
      <c r="G31" s="27"/>
      <c r="H31" s="27"/>
      <c r="I31" s="27"/>
      <c r="J31" s="27"/>
      <c r="K31" s="27"/>
    </row>
    <row r="32" spans="1:21" ht="32.25" customHeight="1" x14ac:dyDescent="0.25">
      <c r="A32" s="27"/>
      <c r="B32" s="27"/>
      <c r="C32" s="27"/>
      <c r="D32" s="27"/>
      <c r="E32" s="27"/>
      <c r="F32" s="27"/>
      <c r="G32" s="27"/>
      <c r="H32" s="27"/>
      <c r="I32" s="27"/>
      <c r="J32" s="27"/>
      <c r="K32" s="27"/>
    </row>
    <row r="33" spans="1:11" ht="32.25" customHeight="1" x14ac:dyDescent="0.25">
      <c r="A33" s="27"/>
      <c r="B33" s="27"/>
      <c r="C33" s="27"/>
      <c r="D33" s="27"/>
      <c r="E33" s="27"/>
      <c r="F33" s="27"/>
      <c r="G33" s="27"/>
      <c r="H33" s="27"/>
      <c r="I33" s="27"/>
      <c r="J33" s="27"/>
      <c r="K33" s="27"/>
    </row>
    <row r="34" spans="1:11" ht="13.5" customHeight="1" x14ac:dyDescent="0.25">
      <c r="A34" s="27"/>
      <c r="B34" s="120" t="s">
        <v>259</v>
      </c>
      <c r="C34" s="120"/>
      <c r="D34" s="120"/>
      <c r="E34" s="120"/>
      <c r="F34" s="120"/>
      <c r="G34" s="120"/>
      <c r="H34" s="120"/>
      <c r="I34" s="27"/>
      <c r="J34" s="27"/>
      <c r="K34" s="27"/>
    </row>
    <row r="35" spans="1:11" ht="18.75" customHeight="1" x14ac:dyDescent="0.25">
      <c r="A35" s="27"/>
      <c r="B35" s="119" t="s">
        <v>248</v>
      </c>
      <c r="C35" s="119"/>
      <c r="D35" s="119"/>
      <c r="E35" s="119"/>
      <c r="F35" s="119"/>
      <c r="G35" s="119"/>
      <c r="H35" s="119"/>
      <c r="I35" s="27"/>
      <c r="J35" s="27"/>
      <c r="K35" s="27"/>
    </row>
    <row r="36" spans="1:11" ht="21.75" customHeight="1" x14ac:dyDescent="0.25">
      <c r="A36" s="27"/>
      <c r="B36" s="119" t="s">
        <v>260</v>
      </c>
      <c r="C36" s="119"/>
      <c r="D36" s="119"/>
      <c r="E36" s="119"/>
      <c r="F36" s="119"/>
      <c r="G36" s="119"/>
      <c r="H36" s="119"/>
      <c r="I36" s="27"/>
      <c r="J36" s="27"/>
      <c r="K36" s="27"/>
    </row>
    <row r="37" spans="1:11" x14ac:dyDescent="0.25">
      <c r="A37" s="27"/>
      <c r="B37" s="27"/>
      <c r="C37" s="27"/>
      <c r="D37" s="27"/>
      <c r="E37" s="27"/>
      <c r="F37" s="27"/>
      <c r="G37" s="27"/>
      <c r="H37" s="27"/>
      <c r="I37" s="27"/>
      <c r="J37" s="27"/>
      <c r="K37" s="27"/>
    </row>
    <row r="38" spans="1:11" x14ac:dyDescent="0.25">
      <c r="A38" s="27"/>
      <c r="B38" s="27"/>
      <c r="C38" s="27"/>
      <c r="D38" s="27"/>
      <c r="E38" s="27"/>
      <c r="F38" s="27"/>
      <c r="G38" s="27"/>
      <c r="H38" s="27"/>
      <c r="I38" s="27"/>
      <c r="J38" s="27"/>
      <c r="K38" s="27"/>
    </row>
  </sheetData>
  <mergeCells count="3">
    <mergeCell ref="B35:H35"/>
    <mergeCell ref="B36:H36"/>
    <mergeCell ref="B34:H3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workbookViewId="0">
      <selection activeCell="N21" sqref="N21"/>
    </sheetView>
  </sheetViews>
  <sheetFormatPr baseColWidth="10" defaultRowHeight="12.75" x14ac:dyDescent="0.2"/>
  <cols>
    <col min="1" max="1" width="11.42578125" style="6"/>
    <col min="2" max="2" width="15.42578125" style="7" bestFit="1" customWidth="1"/>
    <col min="3" max="9" width="11.42578125" style="7"/>
    <col min="10" max="10" width="11.85546875" style="7" customWidth="1"/>
    <col min="11" max="11" width="8.85546875" style="7" customWidth="1"/>
    <col min="12" max="16" width="11.42578125" style="7"/>
    <col min="17" max="17" width="16.140625" style="7" customWidth="1"/>
    <col min="18" max="20" width="11.42578125" style="7"/>
    <col min="21" max="21" width="17.7109375" style="7" customWidth="1"/>
    <col min="22" max="16384" width="11.42578125" style="7"/>
  </cols>
  <sheetData>
    <row r="1" spans="2:12" x14ac:dyDescent="0.2">
      <c r="B1" s="6"/>
      <c r="C1" s="6"/>
      <c r="D1" s="6"/>
      <c r="E1" s="6"/>
      <c r="F1" s="6"/>
      <c r="G1" s="6"/>
      <c r="H1" s="6"/>
      <c r="I1" s="6"/>
      <c r="J1" s="6"/>
      <c r="K1" s="6"/>
      <c r="L1" s="6"/>
    </row>
    <row r="2" spans="2:12" x14ac:dyDescent="0.2">
      <c r="B2" s="6" t="s">
        <v>280</v>
      </c>
      <c r="C2" s="6"/>
      <c r="D2" s="6"/>
      <c r="E2" s="6"/>
      <c r="F2" s="6"/>
      <c r="G2" s="6"/>
      <c r="H2" s="6"/>
      <c r="I2" s="6"/>
      <c r="J2" s="6"/>
      <c r="K2" s="6"/>
      <c r="L2" s="6"/>
    </row>
    <row r="3" spans="2:12" x14ac:dyDescent="0.2">
      <c r="B3" s="6" t="s">
        <v>277</v>
      </c>
      <c r="C3" s="6"/>
      <c r="D3" s="6"/>
      <c r="E3" s="6"/>
      <c r="F3" s="6"/>
      <c r="G3" s="6"/>
      <c r="H3" s="6"/>
      <c r="I3" s="6"/>
      <c r="J3" s="6"/>
      <c r="K3" s="6"/>
      <c r="L3" s="6"/>
    </row>
    <row r="4" spans="2:12" x14ac:dyDescent="0.2">
      <c r="B4" s="6"/>
      <c r="C4" s="6"/>
      <c r="D4" s="6"/>
      <c r="E4" s="6"/>
      <c r="F4" s="6"/>
      <c r="G4" s="6"/>
      <c r="H4" s="6"/>
      <c r="I4" s="6"/>
      <c r="J4" s="6"/>
      <c r="K4" s="6"/>
      <c r="L4" s="6"/>
    </row>
    <row r="5" spans="2:12" x14ac:dyDescent="0.2">
      <c r="B5" s="6"/>
      <c r="C5" s="6"/>
      <c r="D5" s="6"/>
      <c r="E5" s="6"/>
      <c r="F5" s="6"/>
      <c r="G5" s="6"/>
      <c r="H5" s="6"/>
      <c r="I5" s="6"/>
      <c r="J5" s="6"/>
      <c r="K5" s="6"/>
      <c r="L5" s="6"/>
    </row>
    <row r="6" spans="2:12" x14ac:dyDescent="0.2">
      <c r="B6" s="6"/>
      <c r="C6" s="6"/>
      <c r="D6" s="6"/>
      <c r="E6" s="6"/>
      <c r="F6" s="6"/>
      <c r="G6" s="6"/>
      <c r="H6" s="6"/>
      <c r="I6" s="6"/>
      <c r="J6" s="6"/>
      <c r="K6" s="6"/>
      <c r="L6" s="6"/>
    </row>
    <row r="7" spans="2:12" x14ac:dyDescent="0.2">
      <c r="C7" s="6"/>
      <c r="D7" s="6"/>
      <c r="E7" s="6"/>
      <c r="F7" s="6"/>
      <c r="G7" s="6"/>
      <c r="H7" s="6"/>
      <c r="I7" s="6"/>
      <c r="J7" s="6"/>
      <c r="K7" s="6"/>
      <c r="L7" s="6"/>
    </row>
    <row r="8" spans="2:12" x14ac:dyDescent="0.2">
      <c r="C8" s="6"/>
      <c r="D8" s="6"/>
      <c r="E8" s="6"/>
      <c r="F8" s="6"/>
      <c r="G8" s="6"/>
      <c r="H8" s="6"/>
      <c r="I8" s="6"/>
      <c r="J8" s="6"/>
      <c r="K8" s="6"/>
      <c r="L8" s="6"/>
    </row>
    <row r="9" spans="2:12" x14ac:dyDescent="0.2">
      <c r="C9" s="6"/>
      <c r="D9" s="6"/>
      <c r="E9" s="6"/>
      <c r="F9" s="6"/>
      <c r="G9" s="6"/>
      <c r="H9" s="6"/>
      <c r="I9" s="6"/>
      <c r="J9" s="6"/>
      <c r="K9" s="6"/>
      <c r="L9" s="6"/>
    </row>
    <row r="10" spans="2:12" x14ac:dyDescent="0.2">
      <c r="C10" s="6"/>
      <c r="D10" s="6"/>
      <c r="E10" s="6"/>
      <c r="F10" s="6"/>
      <c r="G10" s="6"/>
      <c r="H10" s="6"/>
      <c r="I10" s="6"/>
      <c r="J10" s="6"/>
      <c r="K10" s="6"/>
      <c r="L10" s="6"/>
    </row>
    <row r="11" spans="2:12" x14ac:dyDescent="0.2">
      <c r="C11" s="6"/>
      <c r="D11" s="6"/>
      <c r="E11" s="6"/>
      <c r="F11" s="6"/>
      <c r="G11" s="6"/>
      <c r="H11" s="6"/>
      <c r="I11" s="6"/>
      <c r="J11" s="6"/>
      <c r="K11" s="6"/>
      <c r="L11" s="6"/>
    </row>
    <row r="12" spans="2:12" x14ac:dyDescent="0.2">
      <c r="J12" s="6"/>
      <c r="K12" s="6"/>
      <c r="L12" s="6"/>
    </row>
    <row r="13" spans="2:12" x14ac:dyDescent="0.2">
      <c r="J13" s="6"/>
      <c r="K13" s="6"/>
      <c r="L13" s="6"/>
    </row>
    <row r="14" spans="2:12" x14ac:dyDescent="0.2">
      <c r="J14" s="6"/>
      <c r="K14" s="6"/>
      <c r="L14" s="6"/>
    </row>
    <row r="15" spans="2:12" x14ac:dyDescent="0.2">
      <c r="J15" s="6"/>
      <c r="K15" s="6"/>
      <c r="L15" s="6"/>
    </row>
    <row r="16" spans="2:12" x14ac:dyDescent="0.2">
      <c r="J16" s="6"/>
      <c r="K16" s="6"/>
      <c r="L16" s="6"/>
    </row>
    <row r="17" spans="1:23" x14ac:dyDescent="0.2">
      <c r="J17" s="6"/>
      <c r="K17" s="6"/>
      <c r="L17" s="6"/>
    </row>
    <row r="18" spans="1:23" x14ac:dyDescent="0.2">
      <c r="J18" s="6"/>
      <c r="K18" s="6"/>
      <c r="L18" s="6"/>
    </row>
    <row r="19" spans="1:23" x14ac:dyDescent="0.2">
      <c r="J19" s="6"/>
      <c r="K19" s="6"/>
      <c r="L19" s="6"/>
    </row>
    <row r="20" spans="1:23" x14ac:dyDescent="0.2">
      <c r="J20" s="6"/>
      <c r="K20" s="6"/>
      <c r="L20" s="6"/>
    </row>
    <row r="21" spans="1:23" x14ac:dyDescent="0.2">
      <c r="J21" s="6"/>
      <c r="K21" s="6"/>
      <c r="L21" s="6"/>
    </row>
    <row r="22" spans="1:23" x14ac:dyDescent="0.2">
      <c r="J22" s="6"/>
      <c r="K22" s="6"/>
      <c r="L22" s="6"/>
    </row>
    <row r="23" spans="1:23" x14ac:dyDescent="0.2">
      <c r="J23" s="6"/>
      <c r="K23" s="6"/>
      <c r="L23" s="6"/>
    </row>
    <row r="24" spans="1:23" x14ac:dyDescent="0.2">
      <c r="J24" s="6"/>
      <c r="K24" s="6"/>
      <c r="L24" s="6"/>
      <c r="U24" s="15"/>
      <c r="W24" s="15"/>
    </row>
    <row r="25" spans="1:23" x14ac:dyDescent="0.2">
      <c r="B25" s="6"/>
      <c r="C25" s="6"/>
      <c r="D25" s="6"/>
      <c r="E25" s="6"/>
      <c r="F25" s="6"/>
      <c r="G25" s="6"/>
      <c r="H25" s="6"/>
      <c r="I25" s="6"/>
      <c r="J25" s="6"/>
      <c r="K25" s="6"/>
      <c r="L25" s="6"/>
      <c r="U25" s="15"/>
      <c r="W25" s="15"/>
    </row>
    <row r="26" spans="1:23" x14ac:dyDescent="0.2">
      <c r="B26" s="6"/>
      <c r="C26" s="6"/>
      <c r="D26" s="6"/>
      <c r="E26" s="6"/>
      <c r="F26" s="6"/>
      <c r="G26" s="6"/>
      <c r="H26" s="6"/>
      <c r="I26" s="6"/>
      <c r="J26" s="6"/>
      <c r="K26" s="6"/>
      <c r="L26" s="6"/>
      <c r="U26" s="15"/>
      <c r="W26" s="15"/>
    </row>
    <row r="27" spans="1:23" ht="6.75" customHeight="1" x14ac:dyDescent="0.2">
      <c r="B27" s="6"/>
      <c r="C27" s="6"/>
      <c r="D27" s="6"/>
      <c r="E27" s="6"/>
      <c r="F27" s="6"/>
      <c r="G27" s="6"/>
      <c r="H27" s="6"/>
      <c r="I27" s="6"/>
      <c r="J27" s="6"/>
      <c r="K27" s="6"/>
      <c r="L27" s="6"/>
      <c r="U27" s="15"/>
      <c r="W27" s="15"/>
    </row>
    <row r="28" spans="1:23" hidden="1" x14ac:dyDescent="0.2">
      <c r="B28" s="6"/>
      <c r="C28" s="6"/>
      <c r="D28" s="6"/>
      <c r="E28" s="6"/>
      <c r="F28" s="6"/>
      <c r="G28" s="6"/>
      <c r="H28" s="6"/>
      <c r="I28" s="6"/>
      <c r="J28" s="6"/>
      <c r="K28" s="6"/>
      <c r="L28" s="6"/>
    </row>
    <row r="29" spans="1:23" ht="44.25" customHeight="1" x14ac:dyDescent="0.2">
      <c r="A29" s="120" t="s">
        <v>328</v>
      </c>
      <c r="B29" s="120"/>
      <c r="C29" s="120"/>
      <c r="D29" s="120"/>
      <c r="E29" s="120"/>
      <c r="F29" s="120"/>
      <c r="G29" s="120"/>
      <c r="H29" s="6"/>
      <c r="I29" s="6"/>
      <c r="J29" s="6"/>
      <c r="K29" s="6"/>
      <c r="L29" s="6"/>
    </row>
    <row r="30" spans="1:23" x14ac:dyDescent="0.2">
      <c r="A30" s="47" t="s">
        <v>249</v>
      </c>
      <c r="B30" s="6"/>
      <c r="C30" s="6"/>
      <c r="D30" s="6"/>
      <c r="E30" s="6"/>
      <c r="F30" s="6"/>
      <c r="G30" s="6"/>
      <c r="H30" s="6"/>
      <c r="I30" s="6"/>
      <c r="J30" s="6"/>
      <c r="K30" s="6"/>
      <c r="L30" s="6"/>
    </row>
    <row r="31" spans="1:23" ht="25.5" customHeight="1" x14ac:dyDescent="0.2">
      <c r="A31" s="122" t="s">
        <v>268</v>
      </c>
      <c r="B31" s="122"/>
      <c r="C31" s="122"/>
      <c r="D31" s="122"/>
      <c r="E31" s="122"/>
      <c r="F31" s="122"/>
      <c r="G31" s="122"/>
      <c r="H31" s="6"/>
      <c r="I31" s="8"/>
      <c r="J31" s="6"/>
      <c r="L31" s="6"/>
    </row>
    <row r="32" spans="1:23" x14ac:dyDescent="0.2">
      <c r="B32" s="6"/>
      <c r="C32" s="6"/>
      <c r="D32" s="6"/>
      <c r="E32" s="6"/>
      <c r="F32" s="6"/>
      <c r="G32" s="6"/>
      <c r="H32" s="8"/>
      <c r="I32" s="8"/>
      <c r="J32" s="6"/>
      <c r="K32" s="6"/>
      <c r="L32" s="6"/>
    </row>
    <row r="33" spans="1:28" x14ac:dyDescent="0.2">
      <c r="B33" s="6"/>
      <c r="C33" s="6"/>
      <c r="D33" s="6"/>
      <c r="E33" s="6"/>
      <c r="F33" s="9"/>
      <c r="G33" s="8"/>
      <c r="H33" s="8"/>
      <c r="I33" s="8"/>
      <c r="J33" s="6"/>
      <c r="K33" s="6"/>
    </row>
    <row r="34" spans="1:28" x14ac:dyDescent="0.2">
      <c r="B34" s="6"/>
      <c r="C34" s="6"/>
      <c r="D34" s="6"/>
      <c r="E34" s="6"/>
      <c r="F34" s="9"/>
      <c r="G34" s="8"/>
      <c r="H34" s="8"/>
      <c r="I34" s="8"/>
      <c r="J34" s="6"/>
      <c r="K34" s="6"/>
      <c r="L34" s="6"/>
    </row>
    <row r="35" spans="1:28" x14ac:dyDescent="0.2">
      <c r="A35" s="10"/>
      <c r="B35" s="34"/>
      <c r="C35" s="34"/>
      <c r="D35" s="34"/>
      <c r="E35" s="34"/>
      <c r="F35" s="34"/>
      <c r="G35" s="121"/>
      <c r="H35" s="121"/>
      <c r="I35" s="121"/>
      <c r="J35" s="121"/>
      <c r="K35" s="34"/>
      <c r="L35" s="34"/>
      <c r="M35" s="34"/>
    </row>
    <row r="36" spans="1:28" x14ac:dyDescent="0.2">
      <c r="A36" s="10"/>
      <c r="B36" s="35"/>
      <c r="C36" s="36"/>
      <c r="D36" s="37"/>
      <c r="E36" s="34"/>
      <c r="F36" s="34"/>
      <c r="G36" s="34"/>
      <c r="H36" s="34"/>
      <c r="I36" s="34"/>
      <c r="J36" s="34"/>
      <c r="K36" s="34"/>
      <c r="L36" s="34"/>
      <c r="M36" s="34"/>
      <c r="AA36" s="13"/>
      <c r="AB36" s="13"/>
    </row>
    <row r="37" spans="1:28" x14ac:dyDescent="0.2">
      <c r="A37" s="14"/>
      <c r="C37" s="7">
        <v>2021</v>
      </c>
      <c r="F37" s="38"/>
      <c r="G37" s="39"/>
      <c r="H37" s="40"/>
      <c r="I37" s="40"/>
      <c r="J37" s="40"/>
      <c r="K37" s="34"/>
      <c r="L37" s="34"/>
      <c r="M37" s="34"/>
      <c r="AA37" s="13"/>
      <c r="AB37" s="13"/>
    </row>
    <row r="38" spans="1:28" x14ac:dyDescent="0.2">
      <c r="A38" s="10"/>
      <c r="C38" s="11" t="s">
        <v>13</v>
      </c>
      <c r="D38" s="11" t="s">
        <v>14</v>
      </c>
      <c r="E38" s="11" t="s">
        <v>15</v>
      </c>
      <c r="F38" s="38"/>
      <c r="G38" s="39"/>
      <c r="H38" s="40"/>
      <c r="I38" s="40"/>
      <c r="J38" s="40"/>
      <c r="K38" s="34"/>
      <c r="L38" s="34"/>
      <c r="M38" s="34"/>
      <c r="AA38" s="13"/>
      <c r="AB38" s="13"/>
    </row>
    <row r="39" spans="1:28" ht="15" x14ac:dyDescent="0.25">
      <c r="A39" s="10"/>
      <c r="B39" s="11" t="s">
        <v>16</v>
      </c>
      <c r="C39" s="12">
        <v>0.89755127594284778</v>
      </c>
      <c r="D39" s="12">
        <v>0.89952890789029782</v>
      </c>
      <c r="E39" s="41">
        <v>0.74960352422907484</v>
      </c>
      <c r="F39" s="38"/>
      <c r="G39" s="39"/>
      <c r="H39" s="40"/>
      <c r="I39" s="40"/>
      <c r="J39" s="40"/>
      <c r="K39" s="34"/>
      <c r="L39" s="34"/>
      <c r="M39" s="34"/>
      <c r="AA39" s="13"/>
      <c r="AB39" s="13"/>
    </row>
    <row r="40" spans="1:28" ht="15" x14ac:dyDescent="0.25">
      <c r="A40" s="10"/>
      <c r="B40" s="11" t="s">
        <v>17</v>
      </c>
      <c r="C40" s="15">
        <v>2.8983000127801837E-2</v>
      </c>
      <c r="D40" s="12">
        <v>4.7789651966044205E-2</v>
      </c>
      <c r="E40" s="41">
        <v>0.13497797356828195</v>
      </c>
      <c r="F40" s="38"/>
      <c r="G40" s="39"/>
      <c r="H40" s="40"/>
      <c r="I40" s="40"/>
      <c r="J40" s="40"/>
      <c r="K40" s="34"/>
      <c r="L40" s="34"/>
      <c r="M40" s="34"/>
    </row>
    <row r="41" spans="1:28" ht="15" x14ac:dyDescent="0.25">
      <c r="A41" s="10"/>
      <c r="B41" s="11" t="s">
        <v>18</v>
      </c>
      <c r="C41" s="15">
        <v>3.9867954293260711E-2</v>
      </c>
      <c r="D41" s="12">
        <v>5.0131404693710163E-2</v>
      </c>
      <c r="E41" s="41">
        <v>4.7400881057268723E-2</v>
      </c>
      <c r="F41" s="34"/>
      <c r="G41" s="39"/>
      <c r="H41" s="40"/>
      <c r="I41" s="34"/>
      <c r="J41" s="34"/>
      <c r="K41" s="34"/>
      <c r="L41" s="34"/>
      <c r="M41" s="34"/>
    </row>
    <row r="42" spans="1:28" ht="15" x14ac:dyDescent="0.25">
      <c r="A42" s="10"/>
      <c r="B42" s="11" t="s">
        <v>19</v>
      </c>
      <c r="C42" s="12">
        <v>2.9778617251178384E-5</v>
      </c>
      <c r="D42" s="12">
        <v>2.550035449947796E-3</v>
      </c>
      <c r="E42" s="41">
        <v>6.8017621145374449E-2</v>
      </c>
      <c r="F42" s="34"/>
      <c r="G42" s="34"/>
      <c r="H42" s="34"/>
      <c r="I42" s="34"/>
      <c r="J42" s="34"/>
      <c r="K42" s="34"/>
      <c r="L42" s="34"/>
      <c r="M42" s="34"/>
    </row>
    <row r="43" spans="1:28" x14ac:dyDescent="0.2">
      <c r="A43" s="10"/>
      <c r="F43" s="34"/>
      <c r="G43" s="34"/>
      <c r="H43" s="34"/>
      <c r="I43" s="34"/>
      <c r="J43" s="34"/>
      <c r="K43" s="34"/>
      <c r="L43" s="34"/>
      <c r="M43" s="34"/>
      <c r="P43" s="16"/>
    </row>
    <row r="44" spans="1:28" x14ac:dyDescent="0.2">
      <c r="A44" s="10"/>
      <c r="F44" s="34"/>
      <c r="G44" s="34"/>
      <c r="H44" s="34"/>
      <c r="I44" s="34"/>
      <c r="J44" s="63">
        <v>2023</v>
      </c>
      <c r="K44" s="34"/>
      <c r="L44" s="34"/>
      <c r="M44" s="34"/>
      <c r="P44" s="16"/>
    </row>
    <row r="45" spans="1:28" x14ac:dyDescent="0.2">
      <c r="A45" s="10"/>
      <c r="C45" s="7">
        <v>2022</v>
      </c>
      <c r="E45" s="15"/>
      <c r="F45" s="34"/>
      <c r="G45" s="34"/>
      <c r="H45" s="34"/>
      <c r="I45" s="34"/>
      <c r="J45" s="11" t="s">
        <v>13</v>
      </c>
      <c r="K45" s="11" t="s">
        <v>14</v>
      </c>
      <c r="L45" s="11" t="s">
        <v>15</v>
      </c>
      <c r="M45" s="34"/>
      <c r="P45" s="16"/>
    </row>
    <row r="46" spans="1:28" ht="15" x14ac:dyDescent="0.2">
      <c r="A46" s="10"/>
      <c r="C46" s="11" t="s">
        <v>13</v>
      </c>
      <c r="D46" s="11" t="s">
        <v>14</v>
      </c>
      <c r="E46" s="11" t="s">
        <v>15</v>
      </c>
      <c r="F46" s="34"/>
      <c r="G46" s="34"/>
      <c r="H46" s="34"/>
      <c r="I46" s="11" t="s">
        <v>16</v>
      </c>
      <c r="J46" s="70">
        <v>0.92175372701793601</v>
      </c>
      <c r="K46" s="15">
        <v>0.77</v>
      </c>
      <c r="L46" s="15">
        <v>0.74743372814438802</v>
      </c>
      <c r="M46" s="34"/>
      <c r="P46" s="17"/>
      <c r="Q46" s="15"/>
    </row>
    <row r="47" spans="1:28" ht="15" x14ac:dyDescent="0.25">
      <c r="A47" s="10"/>
      <c r="B47" s="11" t="s">
        <v>16</v>
      </c>
      <c r="C47" s="12">
        <v>0.89755127594284778</v>
      </c>
      <c r="D47" s="15">
        <v>0.8920841434027571</v>
      </c>
      <c r="E47" s="15">
        <v>0.76864050962791375</v>
      </c>
      <c r="F47" s="34"/>
      <c r="G47" s="34"/>
      <c r="H47" s="34"/>
      <c r="I47" s="11" t="s">
        <v>17</v>
      </c>
      <c r="J47" s="70">
        <v>3.5302833981371469E-2</v>
      </c>
      <c r="K47" s="15">
        <v>5.0406754891110246E-2</v>
      </c>
      <c r="L47" s="15">
        <v>0.10772701635645798</v>
      </c>
      <c r="M47" s="34"/>
      <c r="P47" s="17"/>
      <c r="Q47" s="15"/>
      <c r="T47" s="15"/>
      <c r="U47" s="15"/>
      <c r="W47" s="15"/>
    </row>
    <row r="48" spans="1:28" ht="15" x14ac:dyDescent="0.2">
      <c r="A48" s="10"/>
      <c r="B48" s="11" t="s">
        <v>17</v>
      </c>
      <c r="C48" s="15">
        <v>2.8983000127801837E-2</v>
      </c>
      <c r="D48" s="15">
        <v>4.9581867716398907E-2</v>
      </c>
      <c r="E48" s="15">
        <v>0.12016794556247286</v>
      </c>
      <c r="F48" s="34"/>
      <c r="G48" s="34"/>
      <c r="H48" s="34"/>
      <c r="I48" s="11" t="s">
        <v>18</v>
      </c>
      <c r="J48" s="70">
        <v>4.2943439000692481E-2</v>
      </c>
      <c r="K48" s="15">
        <v>0.05</v>
      </c>
      <c r="L48" s="15">
        <v>4.6700507614213196E-2</v>
      </c>
      <c r="M48" s="34"/>
      <c r="P48" s="17"/>
      <c r="Q48" s="15"/>
      <c r="S48" s="18"/>
      <c r="U48" s="15"/>
      <c r="W48" s="15"/>
    </row>
    <row r="49" spans="1:23" ht="15" x14ac:dyDescent="0.25">
      <c r="A49" s="10"/>
      <c r="B49" s="11" t="s">
        <v>18</v>
      </c>
      <c r="C49" s="15">
        <v>3.9867954293260711E-2</v>
      </c>
      <c r="D49" s="15">
        <v>5.5215616265498348E-2</v>
      </c>
      <c r="E49" s="15">
        <v>4.9949326769943535E-2</v>
      </c>
      <c r="F49" s="34"/>
      <c r="G49" s="34"/>
      <c r="H49" s="34"/>
      <c r="I49" s="11" t="s">
        <v>19</v>
      </c>
      <c r="J49" s="12">
        <v>2.9778617251178384E-5</v>
      </c>
      <c r="K49" s="15">
        <v>0.14000000000000001</v>
      </c>
      <c r="L49" s="15">
        <v>9.8138747884940772E-2</v>
      </c>
      <c r="M49" s="34"/>
      <c r="P49" s="17"/>
      <c r="Q49" s="15"/>
      <c r="U49" s="15"/>
      <c r="W49" s="15"/>
    </row>
    <row r="50" spans="1:23" ht="15" x14ac:dyDescent="0.25">
      <c r="A50" s="10"/>
      <c r="B50" s="11" t="s">
        <v>19</v>
      </c>
      <c r="C50" s="12">
        <v>2.9778617251178384E-5</v>
      </c>
      <c r="D50" s="15">
        <v>3.1183726153455912E-3</v>
      </c>
      <c r="E50" s="15">
        <v>6.12422180396699E-2</v>
      </c>
      <c r="F50" s="34"/>
      <c r="G50" s="34"/>
      <c r="H50" s="34"/>
      <c r="I50" s="34"/>
      <c r="J50" s="34"/>
      <c r="K50" s="34"/>
      <c r="L50" s="34"/>
      <c r="M50" s="34"/>
      <c r="Q50" s="15"/>
      <c r="S50" s="62"/>
      <c r="U50" s="15"/>
      <c r="W50" s="15"/>
    </row>
    <row r="51" spans="1:23" x14ac:dyDescent="0.2">
      <c r="A51" s="10"/>
      <c r="B51" s="34"/>
      <c r="C51" s="34"/>
      <c r="D51" s="34"/>
      <c r="E51" s="34"/>
      <c r="F51" s="34"/>
      <c r="G51" s="34"/>
      <c r="H51" s="34"/>
      <c r="I51" s="38"/>
      <c r="J51" s="34"/>
      <c r="K51" s="34"/>
      <c r="L51" s="34"/>
      <c r="M51" s="34"/>
      <c r="Q51" s="15"/>
    </row>
    <row r="52" spans="1:23" x14ac:dyDescent="0.2">
      <c r="A52" s="10"/>
      <c r="B52" s="34"/>
      <c r="C52" s="34"/>
      <c r="D52" s="34"/>
      <c r="E52" s="34"/>
      <c r="F52" s="34"/>
      <c r="G52" s="34"/>
      <c r="H52" s="34"/>
      <c r="I52" s="38"/>
      <c r="J52" s="34"/>
      <c r="K52" s="34"/>
      <c r="L52" s="34"/>
      <c r="M52" s="34"/>
      <c r="Q52" s="15"/>
    </row>
    <row r="53" spans="1:23" x14ac:dyDescent="0.2">
      <c r="A53" s="10"/>
      <c r="B53" s="34"/>
      <c r="C53" s="34"/>
      <c r="D53" s="34"/>
      <c r="E53" s="34"/>
      <c r="F53" s="34"/>
      <c r="G53" s="34"/>
      <c r="H53" s="34"/>
      <c r="I53" s="38"/>
      <c r="J53" s="34"/>
      <c r="K53" s="34"/>
      <c r="L53" s="34"/>
      <c r="M53" s="34"/>
      <c r="Q53" s="15"/>
      <c r="U53" s="15"/>
    </row>
    <row r="54" spans="1:23" x14ac:dyDescent="0.2">
      <c r="C54" s="19"/>
      <c r="D54" s="19"/>
      <c r="P54" s="18"/>
    </row>
    <row r="55" spans="1:23" x14ac:dyDescent="0.2">
      <c r="C55" s="7">
        <v>2022</v>
      </c>
      <c r="I55" s="7">
        <v>2022</v>
      </c>
    </row>
    <row r="56" spans="1:23" x14ac:dyDescent="0.2">
      <c r="B56" s="11" t="s">
        <v>13</v>
      </c>
      <c r="C56" s="11" t="s">
        <v>14</v>
      </c>
      <c r="D56" s="11" t="s">
        <v>15</v>
      </c>
      <c r="F56" s="21"/>
      <c r="H56" s="11" t="s">
        <v>13</v>
      </c>
      <c r="I56" s="11" t="s">
        <v>14</v>
      </c>
      <c r="J56" s="11" t="s">
        <v>15</v>
      </c>
      <c r="U56" s="15"/>
    </row>
    <row r="57" spans="1:23" x14ac:dyDescent="0.2">
      <c r="A57" s="14" t="s">
        <v>20</v>
      </c>
      <c r="B57" s="59">
        <v>11995064.029537085</v>
      </c>
      <c r="C57" s="22">
        <v>176029</v>
      </c>
      <c r="D57" s="22">
        <v>321</v>
      </c>
      <c r="G57" s="14" t="s">
        <v>20</v>
      </c>
      <c r="H57" s="13">
        <v>0.17793280906035183</v>
      </c>
      <c r="I57" s="15">
        <v>5.6344479486786357E-2</v>
      </c>
      <c r="J57" s="15">
        <v>4.9187863928899789E-2</v>
      </c>
    </row>
    <row r="58" spans="1:23" x14ac:dyDescent="0.2">
      <c r="A58" s="10" t="s">
        <v>21</v>
      </c>
      <c r="B58" s="59">
        <v>7879198.9127691127</v>
      </c>
      <c r="C58" s="7">
        <v>486443</v>
      </c>
      <c r="D58" s="7">
        <v>803</v>
      </c>
      <c r="F58" s="21"/>
      <c r="G58" s="10" t="s">
        <v>21</v>
      </c>
      <c r="H58" s="13">
        <v>0.1168787421427698</v>
      </c>
      <c r="I58" s="15">
        <v>0.15570376264701166</v>
      </c>
      <c r="J58" s="15">
        <v>0.12304627643273061</v>
      </c>
      <c r="U58" s="15"/>
    </row>
    <row r="59" spans="1:23" x14ac:dyDescent="0.2">
      <c r="A59" s="10" t="s">
        <v>22</v>
      </c>
      <c r="B59" s="59">
        <v>7940124.5029218514</v>
      </c>
      <c r="C59" s="7">
        <v>644801</v>
      </c>
      <c r="D59" s="7">
        <v>1570</v>
      </c>
      <c r="G59" s="10" t="s">
        <v>22</v>
      </c>
      <c r="H59" s="13">
        <v>0.11778250233719995</v>
      </c>
      <c r="I59" s="15">
        <v>0.20639199630492322</v>
      </c>
      <c r="J59" s="15">
        <v>0.24057615691081827</v>
      </c>
      <c r="W59" s="15"/>
    </row>
    <row r="60" spans="1:23" x14ac:dyDescent="0.2">
      <c r="A60" s="10" t="s">
        <v>23</v>
      </c>
      <c r="B60" s="59">
        <v>8832654.530944068</v>
      </c>
      <c r="C60" s="7">
        <v>589661</v>
      </c>
      <c r="D60" s="7">
        <v>1805</v>
      </c>
      <c r="G60" s="10" t="s">
        <v>23</v>
      </c>
      <c r="H60" s="13">
        <v>0.13102214613281846</v>
      </c>
      <c r="I60" s="15">
        <v>0.18874243515930858</v>
      </c>
      <c r="J60" s="15">
        <v>0.27658596383695988</v>
      </c>
      <c r="W60" s="15"/>
    </row>
    <row r="61" spans="1:23" x14ac:dyDescent="0.2">
      <c r="A61" s="10" t="s">
        <v>24</v>
      </c>
      <c r="B61" s="59">
        <v>9011408.8073214926</v>
      </c>
      <c r="C61" s="7">
        <v>490812</v>
      </c>
      <c r="D61" s="7">
        <v>1186</v>
      </c>
      <c r="G61" s="10" t="s">
        <v>24</v>
      </c>
      <c r="H61" s="13">
        <v>0.13367375769979842</v>
      </c>
      <c r="I61" s="15">
        <v>0.15710221989483883</v>
      </c>
      <c r="J61" s="15">
        <v>0.1817346000612933</v>
      </c>
      <c r="W61" s="15"/>
    </row>
    <row r="62" spans="1:23" x14ac:dyDescent="0.2">
      <c r="A62" s="10" t="s">
        <v>25</v>
      </c>
      <c r="B62" s="59">
        <v>8446048.4479779862</v>
      </c>
      <c r="C62" s="7">
        <v>334902</v>
      </c>
      <c r="D62" s="7">
        <v>583</v>
      </c>
      <c r="G62" s="10" t="s">
        <v>25</v>
      </c>
      <c r="H62" s="13">
        <v>0.12528729501634392</v>
      </c>
      <c r="I62" s="15">
        <v>0.10719755761314172</v>
      </c>
      <c r="J62" s="15">
        <v>8.9334967821023598E-2</v>
      </c>
      <c r="W62" s="15"/>
    </row>
    <row r="63" spans="1:23" x14ac:dyDescent="0.2">
      <c r="A63" s="10" t="s">
        <v>26</v>
      </c>
      <c r="B63" s="59">
        <v>7022478.1164087458</v>
      </c>
      <c r="C63" s="7">
        <v>226412</v>
      </c>
      <c r="D63" s="7">
        <v>198</v>
      </c>
      <c r="G63" s="10" t="s">
        <v>26</v>
      </c>
      <c r="H63" s="13">
        <v>0.10417028660627153</v>
      </c>
      <c r="I63" s="15">
        <v>7.2471389882134599E-2</v>
      </c>
      <c r="J63" s="15">
        <v>3.0340177750536317E-2</v>
      </c>
    </row>
    <row r="64" spans="1:23" x14ac:dyDescent="0.2">
      <c r="A64" s="10" t="s">
        <v>27</v>
      </c>
      <c r="B64" s="59">
        <v>6286469.8566122279</v>
      </c>
      <c r="C64" s="7">
        <v>175097</v>
      </c>
      <c r="D64" s="7">
        <v>60</v>
      </c>
      <c r="G64" s="10" t="s">
        <v>27</v>
      </c>
      <c r="H64" s="13">
        <v>9.3252461004446077E-2</v>
      </c>
      <c r="I64" s="15">
        <v>5.6046159011855036E-2</v>
      </c>
      <c r="J64" s="15">
        <v>9.1939932577382779E-3</v>
      </c>
    </row>
    <row r="65" spans="1:20" x14ac:dyDescent="0.2">
      <c r="A65" s="10"/>
      <c r="B65" s="59">
        <f>SUM(B57:B64)</f>
        <v>67413447.204492569</v>
      </c>
      <c r="C65" s="18">
        <f t="shared" ref="C65:D65" si="0">SUM(C57:C64)</f>
        <v>3124157</v>
      </c>
      <c r="D65" s="18">
        <f t="shared" si="0"/>
        <v>6526</v>
      </c>
    </row>
    <row r="66" spans="1:20" x14ac:dyDescent="0.2">
      <c r="A66" s="10"/>
    </row>
    <row r="67" spans="1:20" x14ac:dyDescent="0.2">
      <c r="C67" s="7">
        <v>2023</v>
      </c>
      <c r="I67" s="7">
        <v>2023</v>
      </c>
    </row>
    <row r="68" spans="1:20" ht="15" customHeight="1" x14ac:dyDescent="0.2">
      <c r="B68" s="11" t="s">
        <v>13</v>
      </c>
      <c r="C68" s="11" t="s">
        <v>14</v>
      </c>
      <c r="D68" s="11" t="s">
        <v>15</v>
      </c>
      <c r="H68" s="11" t="s">
        <v>13</v>
      </c>
      <c r="I68" s="11" t="s">
        <v>14</v>
      </c>
      <c r="J68" s="11" t="s">
        <v>15</v>
      </c>
    </row>
    <row r="69" spans="1:20" x14ac:dyDescent="0.2">
      <c r="A69" s="14" t="s">
        <v>20</v>
      </c>
      <c r="B69" s="59">
        <v>12107319.789537083</v>
      </c>
      <c r="C69" s="22">
        <v>203973</v>
      </c>
      <c r="D69" s="22">
        <v>514</v>
      </c>
      <c r="G69" s="14" t="s">
        <v>20</v>
      </c>
      <c r="H69" s="15">
        <f>(B69/$B$77)</f>
        <v>0.17891718696451855</v>
      </c>
      <c r="I69" s="15">
        <f>(C69/$C$77)</f>
        <v>6.318167414570322E-2</v>
      </c>
      <c r="J69" s="15">
        <f>(D69/$D$77)</f>
        <v>6.3669020190759318E-2</v>
      </c>
    </row>
    <row r="70" spans="1:20" x14ac:dyDescent="0.2">
      <c r="A70" s="10" t="s">
        <v>21</v>
      </c>
      <c r="B70" s="59">
        <v>7921365.7127691116</v>
      </c>
      <c r="C70" s="7">
        <v>487135</v>
      </c>
      <c r="D70" s="7">
        <v>1068</v>
      </c>
      <c r="G70" s="10" t="s">
        <v>21</v>
      </c>
      <c r="H70" s="15">
        <f t="shared" ref="H70:H76" si="1">(B70/$B$77)</f>
        <v>0.11705881193215154</v>
      </c>
      <c r="I70" s="15">
        <f t="shared" ref="I70:I76" si="2">(C70/$C$77)</f>
        <v>0.15089254379239966</v>
      </c>
      <c r="J70" s="15">
        <f t="shared" ref="J70:J76" si="3">(D70/$D$77)</f>
        <v>0.13229282794500186</v>
      </c>
    </row>
    <row r="71" spans="1:20" x14ac:dyDescent="0.2">
      <c r="A71" s="10" t="s">
        <v>22</v>
      </c>
      <c r="B71" s="59">
        <v>7974776.602921851</v>
      </c>
      <c r="C71" s="7">
        <v>658956</v>
      </c>
      <c r="D71" s="7">
        <v>1932</v>
      </c>
      <c r="G71" s="10" t="s">
        <v>22</v>
      </c>
      <c r="H71" s="15">
        <f t="shared" si="1"/>
        <v>0.11784809695852519</v>
      </c>
      <c r="I71" s="15">
        <f t="shared" si="2"/>
        <v>0.20411497241476081</v>
      </c>
      <c r="J71" s="15">
        <f t="shared" si="3"/>
        <v>0.23931623931623933</v>
      </c>
      <c r="L71" s="22"/>
      <c r="S71" s="15"/>
      <c r="T71" s="15"/>
    </row>
    <row r="72" spans="1:20" x14ac:dyDescent="0.2">
      <c r="A72" s="10" t="s">
        <v>23</v>
      </c>
      <c r="B72" s="59">
        <v>8863982.2109440677</v>
      </c>
      <c r="C72" s="7">
        <v>615829</v>
      </c>
      <c r="D72" s="7">
        <v>2022</v>
      </c>
      <c r="G72" s="10" t="s">
        <v>23</v>
      </c>
      <c r="H72" s="15">
        <f t="shared" si="1"/>
        <v>0.13098842601449806</v>
      </c>
      <c r="I72" s="15">
        <f t="shared" si="2"/>
        <v>0.19075616482315927</v>
      </c>
      <c r="J72" s="15">
        <f t="shared" si="3"/>
        <v>0.25046451133407654</v>
      </c>
      <c r="S72" s="15"/>
      <c r="T72" s="15"/>
    </row>
    <row r="73" spans="1:20" x14ac:dyDescent="0.2">
      <c r="A73" s="10" t="s">
        <v>24</v>
      </c>
      <c r="B73" s="59">
        <v>9030392.5173214935</v>
      </c>
      <c r="C73" s="7">
        <v>506222</v>
      </c>
      <c r="D73" s="7">
        <v>1470</v>
      </c>
      <c r="G73" s="10" t="s">
        <v>24</v>
      </c>
      <c r="H73" s="15">
        <f t="shared" si="1"/>
        <v>0.13344757175579436</v>
      </c>
      <c r="I73" s="15">
        <f t="shared" si="2"/>
        <v>0.1568048391178547</v>
      </c>
      <c r="J73" s="15">
        <f t="shared" si="3"/>
        <v>0.18208844295800816</v>
      </c>
      <c r="S73" s="15"/>
      <c r="T73" s="15"/>
    </row>
    <row r="74" spans="1:20" ht="15" customHeight="1" x14ac:dyDescent="0.2">
      <c r="A74" s="10" t="s">
        <v>25</v>
      </c>
      <c r="B74" s="59">
        <v>8456323.4879779853</v>
      </c>
      <c r="C74" s="7">
        <v>344211</v>
      </c>
      <c r="D74" s="7">
        <v>702</v>
      </c>
      <c r="G74" s="10" t="s">
        <v>25</v>
      </c>
      <c r="H74" s="15">
        <f t="shared" si="1"/>
        <v>0.12496420651567303</v>
      </c>
      <c r="I74" s="15">
        <f t="shared" si="2"/>
        <v>0.10662110788862569</v>
      </c>
      <c r="J74" s="15">
        <f t="shared" si="3"/>
        <v>8.6956521739130432E-2</v>
      </c>
      <c r="S74" s="15"/>
      <c r="T74" s="15"/>
    </row>
    <row r="75" spans="1:20" x14ac:dyDescent="0.2">
      <c r="A75" s="10" t="s">
        <v>26</v>
      </c>
      <c r="B75" s="59">
        <v>7026992.5664087459</v>
      </c>
      <c r="C75" s="7">
        <v>228623</v>
      </c>
      <c r="D75" s="7">
        <v>274</v>
      </c>
      <c r="G75" s="10" t="s">
        <v>26</v>
      </c>
      <c r="H75" s="15">
        <f t="shared" si="1"/>
        <v>0.1038421190368596</v>
      </c>
      <c r="I75" s="15">
        <f t="shared" si="2"/>
        <v>7.0817137014276915E-2</v>
      </c>
      <c r="J75" s="15">
        <f t="shared" si="3"/>
        <v>3.3940294809860029E-2</v>
      </c>
    </row>
    <row r="76" spans="1:20" ht="15" x14ac:dyDescent="0.25">
      <c r="A76" s="10" t="s">
        <v>27</v>
      </c>
      <c r="B76" s="60">
        <v>6288812.1666122274</v>
      </c>
      <c r="C76" s="7">
        <v>183408</v>
      </c>
      <c r="D76" s="7">
        <v>91</v>
      </c>
      <c r="G76" s="10" t="s">
        <v>27</v>
      </c>
      <c r="H76" s="15">
        <f t="shared" si="1"/>
        <v>9.2933580821979708E-2</v>
      </c>
      <c r="I76" s="15">
        <f t="shared" si="2"/>
        <v>5.6811560803219717E-2</v>
      </c>
      <c r="J76" s="15">
        <f t="shared" si="3"/>
        <v>1.1272141706924315E-2</v>
      </c>
    </row>
    <row r="77" spans="1:20" x14ac:dyDescent="0.2">
      <c r="B77" s="61">
        <f>SUM(B69:B76)</f>
        <v>67669965.054492563</v>
      </c>
      <c r="C77" s="7">
        <f>SUM(C69:C76)</f>
        <v>3228357</v>
      </c>
      <c r="D77" s="7">
        <v>8073</v>
      </c>
    </row>
  </sheetData>
  <mergeCells count="4">
    <mergeCell ref="G35:H35"/>
    <mergeCell ref="I35:J35"/>
    <mergeCell ref="A29:G29"/>
    <mergeCell ref="A31:G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workbookViewId="0">
      <selection activeCell="A27" sqref="A27:K27"/>
    </sheetView>
  </sheetViews>
  <sheetFormatPr baseColWidth="10" defaultRowHeight="12.75" x14ac:dyDescent="0.2"/>
  <cols>
    <col min="1" max="1" width="18.85546875" style="7" customWidth="1"/>
    <col min="2" max="9" width="11.42578125" style="7"/>
    <col min="10" max="10" width="11.85546875" style="7" customWidth="1"/>
    <col min="11" max="11" width="16" style="7" customWidth="1"/>
    <col min="12" max="14" width="11.42578125" style="7"/>
    <col min="15" max="15" width="19.42578125" style="7" customWidth="1"/>
    <col min="16" max="16" width="24" style="7" customWidth="1"/>
    <col min="17" max="23" width="11.42578125" style="7"/>
    <col min="24" max="24" width="17.5703125" style="7" customWidth="1"/>
    <col min="25" max="16384" width="11.42578125" style="7"/>
  </cols>
  <sheetData>
    <row r="1" spans="1:12" x14ac:dyDescent="0.2">
      <c r="A1" s="6"/>
      <c r="B1" s="6"/>
      <c r="C1" s="6"/>
      <c r="D1" s="6"/>
      <c r="E1" s="6"/>
      <c r="F1" s="6"/>
      <c r="G1" s="6"/>
      <c r="H1" s="6"/>
      <c r="I1" s="6"/>
      <c r="J1" s="6"/>
      <c r="K1" s="6"/>
      <c r="L1" s="6"/>
    </row>
    <row r="2" spans="1:12" x14ac:dyDescent="0.2">
      <c r="A2" s="6"/>
      <c r="B2" s="6"/>
      <c r="C2" s="6"/>
      <c r="D2" s="6"/>
      <c r="E2" s="6"/>
      <c r="F2" s="6"/>
      <c r="G2" s="6"/>
      <c r="H2" s="6"/>
      <c r="I2" s="6"/>
      <c r="J2" s="6"/>
      <c r="K2" s="6"/>
      <c r="L2" s="6"/>
    </row>
    <row r="3" spans="1:12" x14ac:dyDescent="0.2">
      <c r="A3" s="6"/>
      <c r="B3" s="6"/>
      <c r="C3" s="6"/>
      <c r="D3" s="6"/>
      <c r="E3" s="6"/>
      <c r="F3" s="6"/>
      <c r="G3" s="6"/>
      <c r="H3" s="6"/>
      <c r="I3" s="6"/>
      <c r="J3" s="6"/>
      <c r="K3" s="6"/>
      <c r="L3" s="6"/>
    </row>
    <row r="4" spans="1:12" x14ac:dyDescent="0.2">
      <c r="A4" s="6"/>
      <c r="B4" s="6"/>
      <c r="C4" s="6"/>
      <c r="D4" s="6"/>
      <c r="E4" s="6"/>
      <c r="F4" s="6"/>
      <c r="G4" s="6"/>
      <c r="H4" s="6"/>
      <c r="I4" s="6"/>
      <c r="J4" s="6"/>
      <c r="K4" s="6"/>
      <c r="L4" s="6"/>
    </row>
    <row r="5" spans="1:12" x14ac:dyDescent="0.2">
      <c r="A5" s="6"/>
      <c r="B5" s="6"/>
      <c r="C5" s="6"/>
      <c r="D5" s="6"/>
      <c r="E5" s="6"/>
      <c r="F5" s="6"/>
      <c r="G5" s="6"/>
      <c r="H5" s="6"/>
      <c r="I5" s="6"/>
      <c r="J5" s="6"/>
      <c r="K5" s="6"/>
      <c r="L5" s="48"/>
    </row>
    <row r="6" spans="1:12" x14ac:dyDescent="0.2">
      <c r="A6" s="6"/>
      <c r="B6" s="6"/>
      <c r="C6" s="6"/>
      <c r="D6" s="6"/>
      <c r="E6" s="6"/>
      <c r="F6" s="6"/>
      <c r="G6" s="6"/>
      <c r="H6" s="6"/>
      <c r="I6" s="6"/>
      <c r="J6" s="6"/>
      <c r="K6" s="6"/>
      <c r="L6" s="6"/>
    </row>
    <row r="7" spans="1:12" x14ac:dyDescent="0.2">
      <c r="A7" s="6"/>
      <c r="B7" s="6"/>
      <c r="C7" s="6"/>
      <c r="D7" s="6"/>
      <c r="E7" s="6"/>
      <c r="F7" s="6"/>
      <c r="G7" s="6"/>
      <c r="H7" s="6"/>
      <c r="I7" s="6"/>
      <c r="J7" s="6"/>
      <c r="K7" s="6"/>
      <c r="L7" s="6"/>
    </row>
    <row r="8" spans="1:12" x14ac:dyDescent="0.2">
      <c r="A8" s="6"/>
      <c r="B8" s="6"/>
      <c r="C8" s="6"/>
      <c r="D8" s="6"/>
      <c r="E8" s="6"/>
      <c r="F8" s="6"/>
      <c r="G8" s="6"/>
      <c r="H8" s="6"/>
      <c r="I8" s="6"/>
      <c r="J8" s="6"/>
      <c r="K8" s="6"/>
      <c r="L8" s="6"/>
    </row>
    <row r="9" spans="1:12" x14ac:dyDescent="0.2">
      <c r="A9" s="6"/>
      <c r="B9" s="6"/>
      <c r="C9" s="6"/>
      <c r="D9" s="6"/>
      <c r="E9" s="6"/>
      <c r="F9" s="6"/>
      <c r="G9" s="6"/>
      <c r="H9" s="6"/>
      <c r="I9" s="6"/>
      <c r="J9" s="6"/>
      <c r="K9" s="6"/>
      <c r="L9" s="6"/>
    </row>
    <row r="10" spans="1:12" x14ac:dyDescent="0.2">
      <c r="A10" s="6"/>
      <c r="B10" s="6"/>
      <c r="C10" s="6"/>
      <c r="D10" s="6"/>
      <c r="E10" s="6"/>
      <c r="F10" s="6"/>
      <c r="G10" s="6"/>
      <c r="H10" s="6"/>
      <c r="I10" s="6"/>
      <c r="J10" s="6"/>
      <c r="K10" s="6"/>
      <c r="L10" s="6"/>
    </row>
    <row r="11" spans="1:12" x14ac:dyDescent="0.2">
      <c r="A11" s="6"/>
      <c r="B11" s="6"/>
      <c r="C11" s="6"/>
      <c r="D11" s="6"/>
      <c r="E11" s="6"/>
      <c r="F11" s="6"/>
      <c r="G11" s="6"/>
      <c r="H11" s="6"/>
      <c r="I11" s="6"/>
      <c r="J11" s="6"/>
      <c r="K11" s="6"/>
      <c r="L11" s="6"/>
    </row>
    <row r="12" spans="1:12" x14ac:dyDescent="0.2">
      <c r="A12" s="6"/>
      <c r="B12" s="6"/>
      <c r="C12" s="6"/>
      <c r="D12" s="6"/>
      <c r="E12" s="6"/>
      <c r="F12" s="6"/>
      <c r="G12" s="6"/>
      <c r="H12" s="6"/>
      <c r="I12" s="6"/>
      <c r="J12" s="6"/>
      <c r="K12" s="6"/>
      <c r="L12" s="6"/>
    </row>
    <row r="13" spans="1:12" x14ac:dyDescent="0.2">
      <c r="A13" s="6"/>
      <c r="B13" s="6"/>
      <c r="C13" s="6"/>
      <c r="D13" s="6"/>
      <c r="E13" s="6"/>
      <c r="F13" s="6"/>
      <c r="G13" s="6"/>
      <c r="H13" s="6"/>
      <c r="I13" s="6"/>
      <c r="J13" s="6"/>
      <c r="K13" s="6"/>
      <c r="L13" s="6"/>
    </row>
    <row r="14" spans="1:12" x14ac:dyDescent="0.2">
      <c r="A14" s="6"/>
      <c r="B14" s="6"/>
      <c r="C14" s="6"/>
      <c r="D14" s="6"/>
      <c r="E14" s="6"/>
      <c r="F14" s="6"/>
      <c r="G14" s="6"/>
      <c r="H14" s="6"/>
      <c r="I14" s="6"/>
      <c r="J14" s="6"/>
      <c r="K14" s="6"/>
      <c r="L14" s="6"/>
    </row>
    <row r="15" spans="1:12" x14ac:dyDescent="0.2">
      <c r="A15" s="6"/>
      <c r="B15" s="6"/>
      <c r="C15" s="6"/>
      <c r="D15" s="6"/>
      <c r="E15" s="6"/>
      <c r="F15" s="6"/>
      <c r="G15" s="6"/>
      <c r="H15" s="6"/>
      <c r="I15" s="6"/>
      <c r="J15" s="6"/>
      <c r="K15" s="6"/>
      <c r="L15" s="6"/>
    </row>
    <row r="16" spans="1:12" x14ac:dyDescent="0.2">
      <c r="A16" s="6"/>
      <c r="B16" s="6"/>
      <c r="C16" s="6"/>
      <c r="D16" s="6"/>
      <c r="E16" s="6"/>
      <c r="F16" s="6"/>
      <c r="G16" s="6"/>
      <c r="H16" s="6"/>
      <c r="I16" s="6"/>
      <c r="J16" s="6"/>
      <c r="K16" s="6"/>
      <c r="L16" s="6"/>
    </row>
    <row r="17" spans="1:23" x14ac:dyDescent="0.2">
      <c r="A17" s="6"/>
      <c r="B17" s="6"/>
      <c r="C17" s="6"/>
      <c r="D17" s="6"/>
      <c r="E17" s="6"/>
      <c r="F17" s="6"/>
      <c r="G17" s="6"/>
      <c r="H17" s="6"/>
      <c r="I17" s="6"/>
      <c r="J17" s="6"/>
      <c r="K17" s="6"/>
      <c r="L17" s="6"/>
    </row>
    <row r="18" spans="1:23" x14ac:dyDescent="0.2">
      <c r="A18" s="6"/>
      <c r="B18" s="6"/>
      <c r="C18" s="6"/>
      <c r="D18" s="6"/>
      <c r="E18" s="6"/>
      <c r="F18" s="6"/>
      <c r="G18" s="6"/>
      <c r="H18" s="6"/>
      <c r="I18" s="6"/>
      <c r="J18" s="6"/>
      <c r="K18" s="6"/>
      <c r="L18" s="6"/>
    </row>
    <row r="19" spans="1:23" x14ac:dyDescent="0.2">
      <c r="A19" s="6"/>
      <c r="B19" s="6"/>
      <c r="C19" s="6"/>
      <c r="D19" s="6"/>
      <c r="E19" s="6"/>
      <c r="F19" s="6"/>
      <c r="G19" s="6"/>
      <c r="H19" s="6"/>
      <c r="I19" s="6"/>
      <c r="J19" s="6"/>
      <c r="K19" s="6"/>
      <c r="L19" s="6"/>
    </row>
    <row r="20" spans="1:23" x14ac:dyDescent="0.2">
      <c r="A20" s="6"/>
      <c r="B20" s="6"/>
      <c r="C20" s="6"/>
      <c r="D20" s="6"/>
      <c r="E20" s="6"/>
      <c r="F20" s="6"/>
      <c r="G20" s="6"/>
      <c r="H20" s="6"/>
      <c r="I20" s="6"/>
      <c r="J20" s="6"/>
      <c r="K20" s="6"/>
      <c r="L20" s="6"/>
    </row>
    <row r="21" spans="1:23" x14ac:dyDescent="0.2">
      <c r="A21" s="6"/>
      <c r="B21" s="6"/>
      <c r="C21" s="6"/>
      <c r="D21" s="6"/>
      <c r="E21" s="6"/>
      <c r="F21" s="6"/>
      <c r="G21" s="6"/>
      <c r="H21" s="6"/>
      <c r="I21" s="6"/>
      <c r="J21" s="6"/>
      <c r="K21" s="6"/>
      <c r="L21" s="6"/>
    </row>
    <row r="22" spans="1:23" ht="17.25" customHeight="1" x14ac:dyDescent="0.2">
      <c r="A22" s="6"/>
      <c r="B22" s="6"/>
      <c r="C22" s="6"/>
      <c r="D22" s="6"/>
      <c r="E22" s="6"/>
      <c r="F22" s="6"/>
      <c r="G22" s="6"/>
      <c r="H22" s="6"/>
      <c r="I22" s="6"/>
      <c r="J22" s="6"/>
      <c r="K22" s="6"/>
      <c r="L22" s="6"/>
    </row>
    <row r="23" spans="1:23" ht="17.25" customHeight="1" x14ac:dyDescent="0.2">
      <c r="A23" s="6"/>
      <c r="B23" s="6"/>
      <c r="C23" s="6"/>
      <c r="D23" s="6"/>
      <c r="E23" s="6"/>
      <c r="F23" s="6"/>
      <c r="G23" s="6"/>
      <c r="H23" s="6"/>
      <c r="I23" s="6"/>
      <c r="J23" s="6"/>
      <c r="K23" s="6"/>
      <c r="L23" s="6"/>
    </row>
    <row r="24" spans="1:23" x14ac:dyDescent="0.2">
      <c r="A24" s="6"/>
      <c r="B24" s="6"/>
      <c r="C24" s="6"/>
      <c r="D24" s="6"/>
      <c r="E24" s="6"/>
      <c r="F24" s="6"/>
      <c r="G24" s="6"/>
      <c r="H24" s="6"/>
      <c r="I24" s="6"/>
      <c r="J24" s="6"/>
      <c r="K24" s="6"/>
      <c r="L24" s="6"/>
    </row>
    <row r="25" spans="1:23" ht="0.75" customHeight="1" x14ac:dyDescent="0.2">
      <c r="A25" s="6"/>
      <c r="B25" s="6"/>
      <c r="C25" s="6"/>
      <c r="D25" s="6"/>
      <c r="E25" s="6"/>
      <c r="F25" s="6"/>
      <c r="G25" s="6"/>
      <c r="H25" s="6"/>
      <c r="I25" s="6"/>
      <c r="J25" s="6"/>
      <c r="K25" s="6"/>
      <c r="L25" s="6"/>
      <c r="P25" s="7" t="s">
        <v>264</v>
      </c>
      <c r="T25" s="7" t="s">
        <v>266</v>
      </c>
      <c r="U25" s="7" t="s">
        <v>255</v>
      </c>
      <c r="V25" s="7" t="s">
        <v>255</v>
      </c>
    </row>
    <row r="26" spans="1:23" hidden="1" x14ac:dyDescent="0.2">
      <c r="A26" s="6"/>
      <c r="B26" s="6"/>
      <c r="C26" s="6"/>
      <c r="D26" s="6"/>
      <c r="E26" s="6"/>
      <c r="F26" s="6"/>
      <c r="G26" s="6"/>
      <c r="H26" s="6"/>
      <c r="I26" s="6"/>
      <c r="J26" s="6"/>
      <c r="K26" s="6"/>
      <c r="L26" s="6"/>
      <c r="P26" s="7" t="s">
        <v>264</v>
      </c>
      <c r="Q26" s="7" t="s">
        <v>255</v>
      </c>
      <c r="V26" s="7" t="s">
        <v>256</v>
      </c>
    </row>
    <row r="27" spans="1:23" ht="32.25" customHeight="1" x14ac:dyDescent="0.2">
      <c r="A27" s="120" t="s">
        <v>329</v>
      </c>
      <c r="B27" s="120"/>
      <c r="C27" s="120"/>
      <c r="D27" s="120"/>
      <c r="E27" s="120"/>
      <c r="F27" s="120"/>
      <c r="G27" s="120"/>
      <c r="H27" s="120"/>
      <c r="I27" s="120"/>
      <c r="J27" s="120"/>
      <c r="K27" s="120"/>
      <c r="L27" s="6"/>
      <c r="T27" s="7" t="s">
        <v>17</v>
      </c>
      <c r="U27" s="7">
        <v>280</v>
      </c>
      <c r="V27" s="7">
        <v>280</v>
      </c>
      <c r="W27" s="15">
        <f>U27/$V$29</f>
        <v>6.6587395957193818E-2</v>
      </c>
    </row>
    <row r="28" spans="1:23" x14ac:dyDescent="0.2">
      <c r="A28" s="47" t="s">
        <v>250</v>
      </c>
      <c r="B28" s="6"/>
      <c r="C28" s="6"/>
      <c r="D28" s="6"/>
      <c r="E28" s="6"/>
      <c r="F28" s="6"/>
      <c r="G28" s="6"/>
      <c r="H28" s="6"/>
      <c r="I28" s="8"/>
      <c r="J28" s="6"/>
      <c r="K28" s="6"/>
      <c r="L28" s="6"/>
      <c r="P28" s="7" t="s">
        <v>17</v>
      </c>
      <c r="Q28" s="7">
        <v>224391</v>
      </c>
      <c r="R28" s="15">
        <f>Q28/$Q$32</f>
        <v>0.1161670781513784</v>
      </c>
      <c r="T28" s="7" t="s">
        <v>265</v>
      </c>
      <c r="U28" s="7">
        <v>178</v>
      </c>
      <c r="V28" s="7">
        <v>458</v>
      </c>
      <c r="W28" s="15">
        <f t="shared" ref="W28:W29" si="0">U28/$V$29</f>
        <v>4.2330558858501781E-2</v>
      </c>
    </row>
    <row r="29" spans="1:23" ht="19.5" customHeight="1" x14ac:dyDescent="0.2">
      <c r="A29" s="122" t="s">
        <v>258</v>
      </c>
      <c r="B29" s="122"/>
      <c r="C29" s="122"/>
      <c r="D29" s="122"/>
      <c r="E29" s="122"/>
      <c r="F29" s="122"/>
      <c r="G29" s="122"/>
      <c r="H29" s="122"/>
      <c r="I29" s="122"/>
      <c r="J29" s="122"/>
      <c r="K29" s="122"/>
      <c r="L29" s="6"/>
      <c r="P29" s="7" t="s">
        <v>265</v>
      </c>
      <c r="Q29" s="7">
        <v>135451</v>
      </c>
      <c r="R29" s="15">
        <f t="shared" ref="R29:R31" si="1">Q29/$Q$32</f>
        <v>7.0122896652193512E-2</v>
      </c>
      <c r="T29" s="7" t="s">
        <v>16</v>
      </c>
      <c r="U29" s="7">
        <v>3747</v>
      </c>
      <c r="V29" s="7">
        <v>4205</v>
      </c>
      <c r="W29" s="15">
        <f t="shared" si="0"/>
        <v>0.89108204518430445</v>
      </c>
    </row>
    <row r="30" spans="1:23" x14ac:dyDescent="0.2">
      <c r="A30" s="6"/>
      <c r="B30" s="6"/>
      <c r="C30" s="6"/>
      <c r="D30" s="6"/>
      <c r="E30" s="6"/>
      <c r="F30" s="6"/>
      <c r="G30" s="8"/>
      <c r="H30" s="8"/>
      <c r="I30" s="8"/>
      <c r="J30" s="6"/>
      <c r="K30" s="6"/>
      <c r="L30" s="6"/>
      <c r="P30" s="7" t="s">
        <v>16</v>
      </c>
      <c r="Q30" s="7">
        <v>1560349</v>
      </c>
      <c r="R30" s="15">
        <f t="shared" si="1"/>
        <v>0.80779168605882201</v>
      </c>
    </row>
    <row r="31" spans="1:23" x14ac:dyDescent="0.2">
      <c r="A31" s="6"/>
      <c r="B31" s="6"/>
      <c r="C31" s="6"/>
      <c r="D31" s="6"/>
      <c r="E31" s="6"/>
      <c r="F31" s="9"/>
      <c r="G31" s="8"/>
      <c r="H31" s="8"/>
      <c r="I31" s="8"/>
      <c r="J31" s="6"/>
      <c r="K31" s="6"/>
      <c r="L31" s="6"/>
      <c r="P31" s="7" t="s">
        <v>257</v>
      </c>
      <c r="Q31" s="7">
        <v>11432</v>
      </c>
      <c r="R31" s="15">
        <f t="shared" si="1"/>
        <v>5.9183391376060445E-3</v>
      </c>
    </row>
    <row r="32" spans="1:23" x14ac:dyDescent="0.2">
      <c r="F32" s="24"/>
      <c r="G32" s="23"/>
      <c r="H32" s="23"/>
      <c r="I32" s="23"/>
      <c r="Q32" s="7">
        <f>SUM(Q28:Q31)</f>
        <v>1931623</v>
      </c>
    </row>
    <row r="33" spans="1:15" x14ac:dyDescent="0.2">
      <c r="A33" s="7">
        <v>2021</v>
      </c>
      <c r="B33" s="25" t="s">
        <v>13</v>
      </c>
      <c r="C33" s="25" t="s">
        <v>37</v>
      </c>
      <c r="D33" s="25" t="s">
        <v>38</v>
      </c>
    </row>
    <row r="34" spans="1:15" ht="15" x14ac:dyDescent="0.25">
      <c r="A34" s="25" t="s">
        <v>16</v>
      </c>
      <c r="B34" s="13">
        <v>0.93114904557893741</v>
      </c>
      <c r="C34" s="12">
        <v>0.81</v>
      </c>
      <c r="D34" s="20">
        <v>0.90270812437311931</v>
      </c>
      <c r="F34" s="13"/>
      <c r="G34" s="13"/>
    </row>
    <row r="35" spans="1:15" ht="15" x14ac:dyDescent="0.25">
      <c r="A35" s="25" t="s">
        <v>17</v>
      </c>
      <c r="B35" s="13">
        <v>2.8983000127801837E-2</v>
      </c>
      <c r="C35" s="12">
        <v>0.12</v>
      </c>
      <c r="D35" s="20">
        <v>0.06</v>
      </c>
      <c r="F35" s="13"/>
      <c r="G35" s="13"/>
      <c r="M35" s="69"/>
    </row>
    <row r="36" spans="1:15" ht="15" x14ac:dyDescent="0.25">
      <c r="A36" s="25" t="s">
        <v>18</v>
      </c>
      <c r="B36" s="13">
        <v>3.9867954293260711E-2</v>
      </c>
      <c r="C36" s="12">
        <v>6.8431856722101572E-2</v>
      </c>
      <c r="D36" s="20">
        <v>4.3129388164493479E-2</v>
      </c>
      <c r="F36" s="13"/>
      <c r="G36" s="13"/>
    </row>
    <row r="37" spans="1:15" x14ac:dyDescent="0.2">
      <c r="B37" s="21"/>
    </row>
    <row r="38" spans="1:15" x14ac:dyDescent="0.2">
      <c r="A38" s="7">
        <v>2022</v>
      </c>
      <c r="B38" s="25" t="s">
        <v>13</v>
      </c>
      <c r="C38" s="25" t="s">
        <v>37</v>
      </c>
      <c r="D38" s="25" t="s">
        <v>38</v>
      </c>
      <c r="L38" s="7">
        <v>2023</v>
      </c>
      <c r="M38" s="25" t="s">
        <v>13</v>
      </c>
      <c r="N38" s="25" t="s">
        <v>37</v>
      </c>
      <c r="O38" s="25" t="s">
        <v>38</v>
      </c>
    </row>
    <row r="39" spans="1:15" ht="15" x14ac:dyDescent="0.2">
      <c r="A39" s="25" t="s">
        <v>16</v>
      </c>
      <c r="B39" s="15">
        <v>0.93114904557893741</v>
      </c>
      <c r="C39" s="15">
        <v>0.80271170986545559</v>
      </c>
      <c r="D39" s="15">
        <v>0.87996618765849532</v>
      </c>
      <c r="L39" s="25" t="s">
        <v>16</v>
      </c>
      <c r="M39" s="70">
        <v>0.92175372701793601</v>
      </c>
      <c r="N39" s="15">
        <v>0.81254136652341025</v>
      </c>
      <c r="O39" s="15">
        <v>0.89108204518430445</v>
      </c>
    </row>
    <row r="40" spans="1:15" ht="15" x14ac:dyDescent="0.2">
      <c r="A40" s="25" t="s">
        <v>17</v>
      </c>
      <c r="B40" s="15">
        <v>2.8983000127801837E-2</v>
      </c>
      <c r="C40" s="15">
        <v>0.12658536505177609</v>
      </c>
      <c r="D40" s="15">
        <v>7.8331924485770643E-2</v>
      </c>
      <c r="L40" s="25" t="s">
        <v>17</v>
      </c>
      <c r="M40" s="70">
        <v>3.5302833981371469E-2</v>
      </c>
      <c r="N40" s="15">
        <v>0.11687608347093968</v>
      </c>
      <c r="O40" s="15">
        <v>6.6587395957193818E-2</v>
      </c>
    </row>
    <row r="41" spans="1:15" ht="15" x14ac:dyDescent="0.2">
      <c r="A41" s="25" t="s">
        <v>18</v>
      </c>
      <c r="B41" s="15">
        <v>3.9867954293260711E-2</v>
      </c>
      <c r="C41" s="15">
        <v>7.0702925082768306E-2</v>
      </c>
      <c r="D41" s="15">
        <v>4.1701887855734011E-2</v>
      </c>
      <c r="L41" s="25" t="s">
        <v>18</v>
      </c>
      <c r="M41" s="70">
        <v>4.2943439000692481E-2</v>
      </c>
      <c r="N41" s="15">
        <v>7.0509125240257806E-2</v>
      </c>
      <c r="O41" s="15">
        <v>4.2330558858501781E-2</v>
      </c>
    </row>
    <row r="42" spans="1:15" ht="15" x14ac:dyDescent="0.25">
      <c r="L42" s="11"/>
      <c r="M42" s="12"/>
      <c r="O42" s="12"/>
    </row>
    <row r="44" spans="1:15" x14ac:dyDescent="0.2">
      <c r="B44" s="7">
        <v>2022</v>
      </c>
    </row>
    <row r="45" spans="1:15" x14ac:dyDescent="0.2">
      <c r="B45" s="25" t="s">
        <v>13</v>
      </c>
      <c r="C45" s="25" t="s">
        <v>37</v>
      </c>
      <c r="D45" s="25" t="s">
        <v>38</v>
      </c>
    </row>
    <row r="46" spans="1:15" x14ac:dyDescent="0.2">
      <c r="A46" s="25" t="s">
        <v>20</v>
      </c>
      <c r="B46" s="15">
        <v>0.17793280906035183</v>
      </c>
      <c r="C46" s="15">
        <v>5.7416708402421072E-2</v>
      </c>
      <c r="D46" s="15">
        <v>5.9171597633136092E-2</v>
      </c>
      <c r="L46" s="7">
        <v>2023</v>
      </c>
    </row>
    <row r="47" spans="1:15" x14ac:dyDescent="0.2">
      <c r="A47" s="25" t="s">
        <v>21</v>
      </c>
      <c r="B47" s="15">
        <v>0.1168787421427698</v>
      </c>
      <c r="C47" s="15">
        <v>0.3328874822326236</v>
      </c>
      <c r="D47" s="15">
        <v>0.15159199774584389</v>
      </c>
      <c r="J47" s="13"/>
      <c r="M47" s="25" t="s">
        <v>13</v>
      </c>
      <c r="N47" s="25" t="s">
        <v>37</v>
      </c>
      <c r="O47" s="25" t="s">
        <v>38</v>
      </c>
    </row>
    <row r="48" spans="1:15" x14ac:dyDescent="0.2">
      <c r="A48" s="25" t="s">
        <v>22</v>
      </c>
      <c r="B48" s="15">
        <v>0.11778250233719995</v>
      </c>
      <c r="C48" s="15">
        <v>0.25135043019790965</v>
      </c>
      <c r="D48" s="15">
        <v>0.18681318681318682</v>
      </c>
      <c r="L48" s="25" t="s">
        <v>20</v>
      </c>
      <c r="M48" s="13">
        <v>0.17793280906035183</v>
      </c>
      <c r="N48" s="15">
        <v>5.7615528140171519E-2</v>
      </c>
      <c r="O48" s="15">
        <v>8.3947681331747917E-2</v>
      </c>
    </row>
    <row r="49" spans="1:24" x14ac:dyDescent="0.2">
      <c r="A49" s="25" t="s">
        <v>23</v>
      </c>
      <c r="B49" s="15">
        <v>0.13102214613281846</v>
      </c>
      <c r="C49" s="15">
        <v>0.1879593901063796</v>
      </c>
      <c r="D49" s="15">
        <v>0.20991828684136377</v>
      </c>
      <c r="L49" s="25" t="s">
        <v>21</v>
      </c>
      <c r="M49" s="13">
        <v>0.1168787421427698</v>
      </c>
      <c r="N49" s="15">
        <v>0.32552479179392324</v>
      </c>
      <c r="O49" s="15">
        <v>0.15053507728894175</v>
      </c>
    </row>
    <row r="50" spans="1:24" x14ac:dyDescent="0.2">
      <c r="A50" s="25" t="s">
        <v>24</v>
      </c>
      <c r="B50" s="15">
        <v>0.13367375769979842</v>
      </c>
      <c r="C50" s="15">
        <v>0.10393408344447647</v>
      </c>
      <c r="D50" s="15">
        <v>0.17554240631163709</v>
      </c>
      <c r="L50" s="25" t="s">
        <v>22</v>
      </c>
      <c r="M50" s="13">
        <v>0.11778250233719995</v>
      </c>
      <c r="N50" s="15">
        <v>0.25090335894868232</v>
      </c>
      <c r="O50" s="15">
        <v>0.18715814506539832</v>
      </c>
    </row>
    <row r="51" spans="1:24" x14ac:dyDescent="0.2">
      <c r="A51" s="25" t="s">
        <v>25</v>
      </c>
      <c r="B51" s="15">
        <v>0.12528729501634392</v>
      </c>
      <c r="C51" s="15">
        <v>4.5099820600183894E-2</v>
      </c>
      <c r="D51" s="15">
        <v>0.12679628064243448</v>
      </c>
      <c r="L51" s="25" t="s">
        <v>23</v>
      </c>
      <c r="M51" s="13">
        <v>0.13102214613281846</v>
      </c>
      <c r="N51" s="15">
        <v>0.19209480855664096</v>
      </c>
      <c r="O51" s="15">
        <v>0.19667063020214032</v>
      </c>
    </row>
    <row r="52" spans="1:24" x14ac:dyDescent="0.2">
      <c r="A52" s="25" t="s">
        <v>26</v>
      </c>
      <c r="B52" s="15">
        <v>0.10417028660627153</v>
      </c>
      <c r="C52" s="15">
        <v>1.6538865759183417E-2</v>
      </c>
      <c r="D52" s="15">
        <v>6.8751761059453367E-2</v>
      </c>
      <c r="L52" s="25" t="s">
        <v>24</v>
      </c>
      <c r="M52" s="13">
        <v>0.13367375769979842</v>
      </c>
      <c r="N52" s="15">
        <v>0.10608003924319376</v>
      </c>
      <c r="O52" s="15">
        <v>0.18145065398335314</v>
      </c>
    </row>
    <row r="53" spans="1:24" x14ac:dyDescent="0.2">
      <c r="A53" s="25" t="s">
        <v>27</v>
      </c>
      <c r="B53" s="15">
        <v>9.3252461004446077E-2</v>
      </c>
      <c r="C53" s="15">
        <v>4.8132192568222888E-3</v>
      </c>
      <c r="D53" s="15">
        <v>2.1414482952944493E-2</v>
      </c>
      <c r="L53" s="25" t="s">
        <v>25</v>
      </c>
      <c r="M53" s="13">
        <v>0.12528729501634392</v>
      </c>
      <c r="N53" s="15">
        <v>4.5999834403720602E-2</v>
      </c>
      <c r="O53" s="15">
        <v>0.11605231866825208</v>
      </c>
    </row>
    <row r="54" spans="1:24" x14ac:dyDescent="0.2">
      <c r="C54" s="15"/>
      <c r="L54" s="25" t="s">
        <v>26</v>
      </c>
      <c r="M54" s="13">
        <v>0.10417028660627153</v>
      </c>
      <c r="N54" s="15">
        <v>1.6633052704921492E-2</v>
      </c>
      <c r="O54" s="15">
        <v>5.8263971462544591E-2</v>
      </c>
    </row>
    <row r="55" spans="1:24" x14ac:dyDescent="0.2">
      <c r="L55" s="25" t="s">
        <v>27</v>
      </c>
      <c r="M55" s="13">
        <v>9.3252461004446077E-2</v>
      </c>
      <c r="N55" s="15">
        <v>5.1485862087460874E-3</v>
      </c>
      <c r="O55" s="15">
        <v>2.592152199762188E-2</v>
      </c>
    </row>
    <row r="57" spans="1:24" x14ac:dyDescent="0.2">
      <c r="C57" s="15"/>
    </row>
    <row r="58" spans="1:24" x14ac:dyDescent="0.2">
      <c r="C58" s="15"/>
    </row>
    <row r="59" spans="1:24" x14ac:dyDescent="0.2">
      <c r="X59" s="64"/>
    </row>
    <row r="60" spans="1:24" x14ac:dyDescent="0.2">
      <c r="G60" s="22"/>
      <c r="X60" s="64"/>
    </row>
    <row r="61" spans="1:24" x14ac:dyDescent="0.2">
      <c r="K61" s="22"/>
      <c r="X61" s="64"/>
    </row>
    <row r="62" spans="1:24" x14ac:dyDescent="0.2">
      <c r="M62" s="22"/>
      <c r="N62" s="15"/>
      <c r="X62" s="64"/>
    </row>
    <row r="63" spans="1:24" x14ac:dyDescent="0.2">
      <c r="N63" s="15"/>
      <c r="R63" s="22"/>
      <c r="S63" s="15"/>
      <c r="X63" s="64"/>
    </row>
    <row r="64" spans="1:24" x14ac:dyDescent="0.2">
      <c r="N64" s="15"/>
      <c r="S64" s="15"/>
      <c r="X64" s="64"/>
    </row>
    <row r="65" spans="14:27" x14ac:dyDescent="0.2">
      <c r="N65" s="15"/>
      <c r="S65" s="15"/>
      <c r="X65" s="64"/>
    </row>
    <row r="66" spans="14:27" x14ac:dyDescent="0.2">
      <c r="N66" s="15"/>
      <c r="S66" s="15"/>
      <c r="U66" s="63"/>
      <c r="W66" s="15"/>
      <c r="X66" s="64"/>
    </row>
    <row r="67" spans="14:27" x14ac:dyDescent="0.2">
      <c r="N67" s="15"/>
      <c r="S67" s="15"/>
      <c r="U67" s="63"/>
      <c r="W67" s="15"/>
      <c r="X67" s="64"/>
    </row>
    <row r="68" spans="14:27" x14ac:dyDescent="0.2">
      <c r="N68" s="15"/>
      <c r="S68" s="15"/>
      <c r="U68" s="63"/>
      <c r="W68" s="15"/>
      <c r="X68" s="64"/>
    </row>
    <row r="69" spans="14:27" x14ac:dyDescent="0.2">
      <c r="N69" s="15"/>
      <c r="S69" s="15"/>
      <c r="U69" s="34"/>
      <c r="W69" s="15"/>
    </row>
    <row r="70" spans="14:27" x14ac:dyDescent="0.2">
      <c r="S70" s="15"/>
      <c r="U70" s="72"/>
      <c r="Y70" s="72"/>
      <c r="Z70" s="73"/>
      <c r="AA70" s="72"/>
    </row>
    <row r="71" spans="14:27" x14ac:dyDescent="0.2">
      <c r="Y71" s="63"/>
      <c r="Z71" s="72"/>
      <c r="AA71" s="74"/>
    </row>
    <row r="72" spans="14:27" x14ac:dyDescent="0.2">
      <c r="Y72" s="63"/>
      <c r="Z72" s="72"/>
      <c r="AA72" s="74"/>
    </row>
    <row r="73" spans="14:27" x14ac:dyDescent="0.2">
      <c r="Y73" s="63"/>
      <c r="Z73" s="72"/>
      <c r="AA73" s="74"/>
    </row>
    <row r="74" spans="14:27" x14ac:dyDescent="0.2">
      <c r="Y74" s="34"/>
      <c r="Z74" s="72"/>
      <c r="AA74" s="74"/>
    </row>
    <row r="75" spans="14:27" x14ac:dyDescent="0.2">
      <c r="Y75" s="72"/>
      <c r="Z75" s="72"/>
      <c r="AA75" s="72"/>
    </row>
  </sheetData>
  <mergeCells count="2">
    <mergeCell ref="A27:K27"/>
    <mergeCell ref="A29:K2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C26" sqref="C26"/>
    </sheetView>
  </sheetViews>
  <sheetFormatPr baseColWidth="10" defaultRowHeight="15" x14ac:dyDescent="0.25"/>
  <cols>
    <col min="3" max="3" width="16.5703125" customWidth="1"/>
    <col min="4" max="4" width="15" customWidth="1"/>
    <col min="13" max="13" width="16" customWidth="1"/>
  </cols>
  <sheetData>
    <row r="1" spans="1:15" x14ac:dyDescent="0.25">
      <c r="A1" s="27"/>
      <c r="B1" s="45" t="s">
        <v>281</v>
      </c>
      <c r="C1" s="27"/>
      <c r="D1" s="27"/>
      <c r="E1" s="27"/>
      <c r="F1" s="27"/>
      <c r="G1" s="27"/>
      <c r="H1" s="27"/>
      <c r="I1" s="27"/>
      <c r="J1" s="27"/>
      <c r="K1" s="27"/>
      <c r="L1" s="27"/>
      <c r="M1" s="27"/>
      <c r="N1" s="27"/>
      <c r="O1" s="27"/>
    </row>
    <row r="2" spans="1:15" x14ac:dyDescent="0.25">
      <c r="A2" s="27"/>
      <c r="B2" s="27"/>
      <c r="C2" s="27"/>
      <c r="D2" s="27"/>
      <c r="E2" s="27"/>
      <c r="F2" s="27"/>
      <c r="G2" s="27"/>
      <c r="H2" s="27"/>
      <c r="I2" s="27"/>
      <c r="J2" s="27"/>
      <c r="K2" s="27"/>
      <c r="L2" s="27"/>
      <c r="M2" s="27"/>
      <c r="N2" s="27"/>
      <c r="O2" s="27"/>
    </row>
    <row r="3" spans="1:15" x14ac:dyDescent="0.25">
      <c r="A3" s="27"/>
      <c r="B3" s="27"/>
      <c r="C3" s="27"/>
      <c r="D3" s="27"/>
      <c r="E3" s="27"/>
      <c r="F3" s="27"/>
      <c r="G3" s="27"/>
      <c r="H3" s="27"/>
      <c r="I3" s="27"/>
      <c r="J3" s="27"/>
      <c r="K3" s="27"/>
      <c r="L3" s="27"/>
      <c r="M3" s="27"/>
      <c r="N3" s="27"/>
      <c r="O3" s="27"/>
    </row>
    <row r="4" spans="1:15" x14ac:dyDescent="0.25">
      <c r="A4" s="27"/>
      <c r="B4" s="27"/>
      <c r="C4" s="27"/>
      <c r="D4" s="27"/>
      <c r="E4" s="27"/>
      <c r="F4" s="27"/>
      <c r="G4" s="27"/>
      <c r="H4" s="27"/>
      <c r="I4" s="27"/>
      <c r="J4" s="27"/>
      <c r="K4" s="27"/>
      <c r="L4" s="27"/>
      <c r="M4" s="27"/>
      <c r="N4" s="27"/>
      <c r="O4" s="27"/>
    </row>
    <row r="5" spans="1:15" x14ac:dyDescent="0.25">
      <c r="A5" s="27"/>
      <c r="B5" s="27"/>
      <c r="C5" s="27"/>
      <c r="D5" s="27"/>
      <c r="E5" s="27"/>
      <c r="F5" s="27"/>
      <c r="G5" s="27"/>
      <c r="H5" s="27"/>
      <c r="I5" s="27"/>
      <c r="J5" s="27"/>
      <c r="K5" s="27"/>
      <c r="L5" s="27"/>
      <c r="M5" s="27"/>
      <c r="N5" s="27"/>
      <c r="O5" s="27"/>
    </row>
    <row r="6" spans="1:15" x14ac:dyDescent="0.25">
      <c r="A6" s="27"/>
      <c r="B6" s="27"/>
      <c r="C6" s="27"/>
      <c r="D6" s="27"/>
      <c r="E6" s="27"/>
      <c r="F6" s="27"/>
      <c r="G6" s="27"/>
      <c r="H6" s="27"/>
      <c r="I6" s="27"/>
      <c r="J6" s="27"/>
      <c r="K6" s="27"/>
      <c r="L6" s="27"/>
      <c r="M6" s="27"/>
      <c r="N6" s="27"/>
      <c r="O6" s="27"/>
    </row>
    <row r="7" spans="1:15" x14ac:dyDescent="0.25">
      <c r="A7" s="27"/>
      <c r="B7" s="27"/>
      <c r="C7" s="27"/>
      <c r="D7" s="27"/>
      <c r="E7" s="27"/>
      <c r="F7" s="27"/>
      <c r="G7" s="27"/>
      <c r="H7" s="27"/>
      <c r="I7" s="27"/>
      <c r="J7" s="27"/>
      <c r="K7" s="27"/>
      <c r="L7" s="27"/>
      <c r="M7" s="76"/>
      <c r="N7" s="27"/>
      <c r="O7" s="27"/>
    </row>
    <row r="8" spans="1:15" x14ac:dyDescent="0.25">
      <c r="A8" s="27"/>
      <c r="B8" s="27"/>
      <c r="C8" s="27"/>
      <c r="D8" s="27"/>
      <c r="E8" s="27"/>
      <c r="F8" s="27"/>
      <c r="G8" s="27"/>
      <c r="H8" s="27"/>
      <c r="I8" s="27"/>
      <c r="J8" s="27"/>
      <c r="K8" s="27"/>
      <c r="L8" s="27"/>
      <c r="M8" s="76"/>
      <c r="N8" s="27"/>
      <c r="O8" s="27"/>
    </row>
    <row r="9" spans="1:15" x14ac:dyDescent="0.25">
      <c r="A9" s="27"/>
      <c r="B9" s="27"/>
      <c r="C9" s="27"/>
      <c r="D9" s="27"/>
      <c r="E9" s="27"/>
      <c r="F9" s="27"/>
      <c r="G9" s="27"/>
      <c r="H9" s="27"/>
      <c r="I9" s="27"/>
      <c r="J9" s="27"/>
      <c r="K9" s="27"/>
      <c r="L9" s="27"/>
      <c r="M9" s="76"/>
      <c r="N9" s="27"/>
      <c r="O9" s="27"/>
    </row>
    <row r="10" spans="1:15" x14ac:dyDescent="0.25">
      <c r="A10" s="27"/>
      <c r="B10" s="27"/>
      <c r="C10" s="27"/>
      <c r="D10" s="27"/>
      <c r="E10" s="27"/>
      <c r="F10" s="27"/>
      <c r="G10" s="27"/>
      <c r="H10" s="27"/>
      <c r="I10" s="27"/>
      <c r="J10" s="27"/>
      <c r="K10" s="27"/>
      <c r="L10" s="27"/>
      <c r="M10" s="76"/>
      <c r="N10" s="27"/>
      <c r="O10" s="27"/>
    </row>
    <row r="11" spans="1:15" x14ac:dyDescent="0.25">
      <c r="A11" s="27"/>
      <c r="B11" s="27"/>
      <c r="C11" s="27"/>
      <c r="D11" s="27"/>
      <c r="E11" s="27"/>
      <c r="F11" s="27"/>
      <c r="G11" s="27"/>
      <c r="H11" s="27"/>
      <c r="I11" s="27"/>
      <c r="J11" s="27"/>
      <c r="K11" s="27"/>
      <c r="L11" s="27"/>
      <c r="M11" s="76"/>
      <c r="N11" s="27"/>
      <c r="O11" s="27"/>
    </row>
    <row r="12" spans="1:15" x14ac:dyDescent="0.25">
      <c r="A12" s="27"/>
      <c r="B12" s="27"/>
      <c r="C12" s="27"/>
      <c r="D12" s="27"/>
      <c r="E12" s="27"/>
      <c r="F12" s="27"/>
      <c r="G12" s="27"/>
      <c r="H12" s="27"/>
      <c r="I12" s="27"/>
      <c r="J12" s="27"/>
      <c r="K12" s="27"/>
      <c r="L12" s="27"/>
      <c r="M12" s="27"/>
      <c r="N12" s="27"/>
      <c r="O12" s="27"/>
    </row>
    <row r="13" spans="1:15" x14ac:dyDescent="0.25">
      <c r="A13" s="27"/>
      <c r="B13" s="27"/>
      <c r="C13" s="27"/>
      <c r="D13" s="27"/>
      <c r="E13" s="27"/>
      <c r="F13" s="27"/>
      <c r="G13" s="27"/>
      <c r="H13" s="27"/>
      <c r="I13" s="27"/>
      <c r="J13" s="27"/>
      <c r="K13" s="27"/>
      <c r="L13" s="27"/>
      <c r="M13" s="27"/>
      <c r="N13" s="27"/>
      <c r="O13" s="27"/>
    </row>
    <row r="14" spans="1:15" x14ac:dyDescent="0.25">
      <c r="A14" s="27"/>
      <c r="B14" s="27"/>
      <c r="C14" s="27"/>
      <c r="D14" s="27"/>
      <c r="E14" s="27"/>
      <c r="F14" s="27"/>
      <c r="G14" s="27"/>
      <c r="H14" s="27"/>
      <c r="I14" s="27"/>
      <c r="J14" s="27"/>
      <c r="K14" s="27"/>
      <c r="L14" s="27"/>
      <c r="M14" s="27"/>
      <c r="N14" s="27"/>
      <c r="O14" s="27"/>
    </row>
    <row r="15" spans="1:15" x14ac:dyDescent="0.25">
      <c r="A15" s="27"/>
      <c r="B15" s="27"/>
      <c r="C15" s="27"/>
      <c r="D15" s="27"/>
      <c r="E15" s="27"/>
      <c r="F15" s="27"/>
      <c r="G15" s="27"/>
      <c r="H15" s="27"/>
      <c r="I15" s="27"/>
      <c r="J15" s="27"/>
      <c r="K15" s="27"/>
      <c r="L15" s="27"/>
      <c r="M15" s="27"/>
      <c r="N15" s="27"/>
      <c r="O15" s="27"/>
    </row>
    <row r="16" spans="1:15" x14ac:dyDescent="0.25">
      <c r="A16" s="27"/>
      <c r="B16" s="27"/>
      <c r="C16" s="27"/>
      <c r="D16" s="27"/>
      <c r="E16" s="27"/>
      <c r="F16" s="27"/>
      <c r="G16" s="27"/>
      <c r="H16" s="27"/>
      <c r="I16" s="27"/>
      <c r="J16" s="27"/>
      <c r="K16" s="27"/>
      <c r="L16" s="27"/>
      <c r="M16" s="27"/>
      <c r="N16" s="27"/>
      <c r="O16" s="27"/>
    </row>
    <row r="17" spans="1:15" x14ac:dyDescent="0.25">
      <c r="A17" s="27"/>
      <c r="B17" s="27"/>
      <c r="C17" s="27"/>
      <c r="D17" s="27"/>
      <c r="E17" s="27"/>
      <c r="F17" s="27"/>
      <c r="G17" s="27"/>
      <c r="H17" s="27"/>
      <c r="I17" s="27"/>
      <c r="J17" s="27"/>
      <c r="K17" s="27"/>
      <c r="L17" s="27"/>
      <c r="M17" s="27"/>
      <c r="N17" s="27"/>
      <c r="O17" s="27"/>
    </row>
    <row r="18" spans="1:15" x14ac:dyDescent="0.25">
      <c r="A18" s="27"/>
      <c r="B18" s="27"/>
      <c r="C18" s="27"/>
      <c r="D18" s="27"/>
      <c r="E18" s="27"/>
      <c r="F18" s="27"/>
      <c r="G18" s="27"/>
      <c r="H18" s="27"/>
      <c r="I18" s="27"/>
      <c r="J18" s="27"/>
      <c r="K18" s="27"/>
      <c r="L18" s="27"/>
      <c r="M18" s="27"/>
      <c r="N18" s="27"/>
      <c r="O18" s="27"/>
    </row>
    <row r="19" spans="1:15" ht="30.75" customHeight="1" x14ac:dyDescent="0.25">
      <c r="A19" s="27"/>
      <c r="B19" s="120" t="s">
        <v>330</v>
      </c>
      <c r="C19" s="120"/>
      <c r="D19" s="120"/>
      <c r="E19" s="120"/>
      <c r="F19" s="120"/>
      <c r="G19" s="120"/>
      <c r="H19" s="120"/>
      <c r="I19" s="120"/>
      <c r="J19" s="120"/>
      <c r="K19" s="27"/>
      <c r="L19" s="27"/>
      <c r="M19" s="27"/>
      <c r="N19" s="27"/>
      <c r="O19" s="27"/>
    </row>
    <row r="20" spans="1:15" x14ac:dyDescent="0.25">
      <c r="A20" s="27"/>
      <c r="B20" s="28" t="s">
        <v>331</v>
      </c>
      <c r="C20" s="28"/>
      <c r="D20" s="28"/>
      <c r="E20" s="27"/>
      <c r="F20" s="27"/>
      <c r="G20" s="27"/>
      <c r="H20" s="27"/>
      <c r="I20" s="27"/>
      <c r="J20" s="27"/>
      <c r="K20" s="27"/>
      <c r="L20" s="27"/>
      <c r="M20" s="27"/>
      <c r="N20" s="27"/>
      <c r="O20" s="27"/>
    </row>
    <row r="21" spans="1:15" ht="9" customHeight="1" x14ac:dyDescent="0.25">
      <c r="A21" s="27"/>
      <c r="B21" s="28" t="s">
        <v>261</v>
      </c>
      <c r="C21" s="28"/>
      <c r="D21" s="28"/>
      <c r="E21" s="27"/>
      <c r="F21" s="27"/>
      <c r="G21" s="27"/>
      <c r="H21" s="27"/>
      <c r="I21" s="27"/>
      <c r="J21" s="27"/>
      <c r="K21" s="27"/>
      <c r="L21" s="27"/>
      <c r="M21" s="27"/>
      <c r="N21" s="27"/>
      <c r="O21" s="27"/>
    </row>
    <row r="22" spans="1:15" x14ac:dyDescent="0.25">
      <c r="A22" s="27"/>
      <c r="B22" s="27"/>
      <c r="C22" s="76"/>
      <c r="D22" s="76"/>
      <c r="E22" s="76"/>
      <c r="F22" s="76"/>
      <c r="G22" s="27"/>
      <c r="H22" s="27"/>
      <c r="I22" s="27"/>
      <c r="J22" s="27"/>
      <c r="K22" s="27"/>
      <c r="L22" s="27"/>
      <c r="M22" s="27"/>
      <c r="N22" s="27"/>
      <c r="O22" s="27"/>
    </row>
    <row r="23" spans="1:15" x14ac:dyDescent="0.25">
      <c r="A23" s="27"/>
      <c r="B23" s="27"/>
      <c r="C23" s="27"/>
      <c r="D23" s="124"/>
      <c r="E23" s="124"/>
      <c r="F23" s="124"/>
      <c r="G23" s="124"/>
      <c r="H23" s="124"/>
      <c r="I23" s="124"/>
      <c r="J23" s="124"/>
      <c r="K23" s="124"/>
      <c r="L23" s="124"/>
      <c r="M23" s="124"/>
      <c r="N23" s="27"/>
      <c r="O23" s="27"/>
    </row>
    <row r="24" spans="1:15" x14ac:dyDescent="0.25">
      <c r="A24" s="27"/>
      <c r="B24" s="27"/>
      <c r="C24" s="27"/>
      <c r="D24" s="27"/>
      <c r="E24" s="27"/>
      <c r="F24" s="27"/>
      <c r="G24" s="27"/>
      <c r="H24" s="27"/>
      <c r="I24" s="27"/>
      <c r="J24" s="27"/>
      <c r="K24" s="27"/>
      <c r="L24" s="27"/>
      <c r="M24" s="27"/>
      <c r="N24" s="27"/>
      <c r="O24" s="27"/>
    </row>
    <row r="25" spans="1:15" x14ac:dyDescent="0.25">
      <c r="A25" s="27"/>
      <c r="B25" s="27"/>
      <c r="C25" s="27"/>
      <c r="D25" s="76"/>
      <c r="E25" s="76"/>
      <c r="F25" s="76"/>
      <c r="G25" s="76"/>
      <c r="H25" s="76"/>
      <c r="I25" s="76"/>
      <c r="J25" s="76"/>
      <c r="K25" s="76"/>
      <c r="L25" s="76"/>
      <c r="M25" s="76"/>
      <c r="N25" s="27"/>
      <c r="O25" s="27"/>
    </row>
    <row r="26" spans="1:15" x14ac:dyDescent="0.25">
      <c r="A26" s="27"/>
      <c r="B26" s="27"/>
      <c r="C26" s="27"/>
      <c r="D26" s="76"/>
      <c r="E26" s="76"/>
      <c r="F26" s="76"/>
      <c r="G26" s="76"/>
      <c r="H26" s="76"/>
      <c r="I26" s="76"/>
      <c r="J26" s="76"/>
      <c r="K26" s="76"/>
      <c r="L26" s="76"/>
      <c r="M26" s="76"/>
      <c r="N26" s="27"/>
      <c r="O26" s="27"/>
    </row>
    <row r="27" spans="1:15" x14ac:dyDescent="0.25">
      <c r="A27" s="27"/>
      <c r="B27" s="27"/>
      <c r="C27" s="27"/>
      <c r="D27" s="76"/>
      <c r="E27" s="76"/>
      <c r="F27" s="76"/>
      <c r="G27" s="76"/>
      <c r="H27" s="76"/>
      <c r="I27" s="76"/>
      <c r="J27" s="76"/>
      <c r="K27" s="76"/>
      <c r="L27" s="76"/>
      <c r="M27" s="76"/>
      <c r="N27" s="27"/>
      <c r="O27" s="27"/>
    </row>
    <row r="28" spans="1:15" x14ac:dyDescent="0.25">
      <c r="A28" s="27"/>
      <c r="B28" s="27"/>
      <c r="C28" s="27"/>
      <c r="D28" s="77"/>
      <c r="E28" s="77"/>
      <c r="F28" s="77"/>
      <c r="G28" s="77"/>
      <c r="H28" s="77"/>
      <c r="I28" s="77"/>
      <c r="J28" s="77"/>
      <c r="K28" s="77"/>
      <c r="L28" s="77"/>
      <c r="M28" s="77"/>
      <c r="N28" s="27"/>
      <c r="O28" s="27"/>
    </row>
    <row r="29" spans="1:15" x14ac:dyDescent="0.25">
      <c r="A29" s="27"/>
      <c r="B29" s="27"/>
      <c r="C29" s="27"/>
      <c r="D29" s="123" t="s">
        <v>272</v>
      </c>
      <c r="E29" s="123"/>
      <c r="F29" s="123" t="s">
        <v>238</v>
      </c>
      <c r="G29" s="123"/>
      <c r="H29" s="123" t="s">
        <v>239</v>
      </c>
      <c r="I29" s="123"/>
      <c r="J29" s="123" t="s">
        <v>240</v>
      </c>
      <c r="K29" s="123"/>
      <c r="L29" s="123" t="s">
        <v>320</v>
      </c>
      <c r="M29" s="123"/>
      <c r="N29" s="79"/>
      <c r="O29" s="27"/>
    </row>
    <row r="30" spans="1:15" x14ac:dyDescent="0.25">
      <c r="A30" s="27"/>
      <c r="B30" s="27"/>
      <c r="C30" s="27"/>
      <c r="D30" s="80" t="s">
        <v>270</v>
      </c>
      <c r="E30" s="80" t="s">
        <v>321</v>
      </c>
      <c r="F30" s="80" t="s">
        <v>270</v>
      </c>
      <c r="G30" s="100" t="s">
        <v>321</v>
      </c>
      <c r="H30" s="80" t="s">
        <v>270</v>
      </c>
      <c r="I30" s="100" t="s">
        <v>321</v>
      </c>
      <c r="J30" s="80" t="s">
        <v>270</v>
      </c>
      <c r="K30" s="100" t="s">
        <v>321</v>
      </c>
      <c r="L30" s="80" t="s">
        <v>270</v>
      </c>
      <c r="M30" s="100" t="s">
        <v>321</v>
      </c>
      <c r="N30" s="79"/>
      <c r="O30" s="27"/>
    </row>
    <row r="31" spans="1:15" x14ac:dyDescent="0.25">
      <c r="A31" s="27"/>
      <c r="B31" s="27"/>
      <c r="C31" s="78" t="s">
        <v>269</v>
      </c>
      <c r="D31" s="83">
        <v>3.0255878284923928E-2</v>
      </c>
      <c r="E31" s="83">
        <v>3.2638259292837715E-2</v>
      </c>
      <c r="F31" s="83">
        <v>0.11082295988934993</v>
      </c>
      <c r="G31" s="83">
        <v>0.10063463281958296</v>
      </c>
      <c r="H31" s="83">
        <v>0.16338174273858921</v>
      </c>
      <c r="I31" s="83">
        <v>0.19431852523420973</v>
      </c>
      <c r="J31" s="83">
        <v>9.8374827109266941E-2</v>
      </c>
      <c r="K31" s="83">
        <v>0.1266243578120278</v>
      </c>
      <c r="L31" s="83">
        <v>3.1120331950207469E-2</v>
      </c>
      <c r="M31" s="84">
        <v>3.5962526443034153E-2</v>
      </c>
      <c r="N31" s="79"/>
      <c r="O31" s="27"/>
    </row>
    <row r="32" spans="1:15" x14ac:dyDescent="0.25">
      <c r="A32" s="27"/>
      <c r="B32" s="27"/>
      <c r="C32" s="78" t="s">
        <v>271</v>
      </c>
      <c r="D32" s="83">
        <v>3.7171507607192254E-2</v>
      </c>
      <c r="E32" s="83">
        <v>3.2940465397401031E-2</v>
      </c>
      <c r="F32" s="83">
        <v>0.11721991701244813</v>
      </c>
      <c r="G32" s="83">
        <v>9.0057419159867036E-2</v>
      </c>
      <c r="H32" s="83">
        <v>0.21732365145228216</v>
      </c>
      <c r="I32" s="83">
        <v>0.20459353278936235</v>
      </c>
      <c r="J32" s="83">
        <v>0.14903181189488243</v>
      </c>
      <c r="K32" s="83">
        <v>0.13478392263523722</v>
      </c>
      <c r="L32" s="83">
        <v>4.5297372060857537E-2</v>
      </c>
      <c r="M32" s="84">
        <v>4.7446358416440015E-2</v>
      </c>
      <c r="N32" s="79"/>
      <c r="O32" s="27"/>
    </row>
    <row r="33" spans="1:16" x14ac:dyDescent="0.25">
      <c r="A33" s="27"/>
      <c r="B33" s="27"/>
      <c r="C33" s="78" t="s">
        <v>278</v>
      </c>
      <c r="D33" s="82">
        <v>0.44871794871794873</v>
      </c>
      <c r="E33" s="82">
        <v>0.49769585253456222</v>
      </c>
      <c r="F33" s="82">
        <v>0.48597422289613346</v>
      </c>
      <c r="G33" s="82">
        <v>0.52773375594294769</v>
      </c>
      <c r="H33" s="82">
        <v>0.42915531335149865</v>
      </c>
      <c r="I33" s="82">
        <v>0.48712121212121212</v>
      </c>
      <c r="J33" s="82">
        <v>0.39762403913347311</v>
      </c>
      <c r="K33" s="82">
        <v>0.48439306358381501</v>
      </c>
      <c r="L33" s="82">
        <v>0.40723981900452488</v>
      </c>
      <c r="M33" s="82">
        <v>0.4311594202898551</v>
      </c>
      <c r="N33" s="27"/>
      <c r="O33" s="27"/>
    </row>
    <row r="34" spans="1:16" x14ac:dyDescent="0.25">
      <c r="A34" s="27"/>
      <c r="B34" s="27"/>
      <c r="C34" s="27"/>
      <c r="D34" s="27"/>
      <c r="E34" s="27"/>
      <c r="F34" s="27"/>
      <c r="G34" s="27"/>
      <c r="H34" s="27"/>
      <c r="I34" s="27"/>
      <c r="J34" s="27"/>
      <c r="K34" s="27"/>
      <c r="L34" s="27"/>
      <c r="M34" s="27"/>
      <c r="N34" s="27"/>
      <c r="O34" s="27"/>
    </row>
    <row r="35" spans="1:16" x14ac:dyDescent="0.25">
      <c r="A35" s="27"/>
      <c r="B35" s="27"/>
      <c r="C35" s="27"/>
      <c r="D35" s="27"/>
      <c r="E35" s="27"/>
      <c r="F35" s="27"/>
      <c r="G35" s="27"/>
      <c r="H35" s="27"/>
      <c r="I35" s="27"/>
      <c r="J35" s="27"/>
      <c r="K35" s="27"/>
      <c r="L35" s="27"/>
      <c r="M35" s="27"/>
      <c r="N35" s="27"/>
      <c r="O35" s="27"/>
    </row>
    <row r="36" spans="1:16" x14ac:dyDescent="0.25">
      <c r="A36" s="27"/>
      <c r="B36" s="27"/>
      <c r="C36" s="27"/>
      <c r="D36" s="27"/>
      <c r="E36" s="27"/>
      <c r="F36" s="27"/>
      <c r="G36" s="27"/>
      <c r="H36" s="27"/>
      <c r="I36" s="27"/>
      <c r="J36" s="27"/>
      <c r="K36" s="27"/>
      <c r="L36" s="27"/>
      <c r="M36" s="27"/>
      <c r="N36" s="27"/>
      <c r="O36" s="27"/>
    </row>
    <row r="41" spans="1:16" x14ac:dyDescent="0.25">
      <c r="L41" s="12"/>
      <c r="M41" s="12"/>
      <c r="N41" s="12"/>
      <c r="O41" s="12"/>
      <c r="P41" s="12"/>
    </row>
    <row r="42" spans="1:16" x14ac:dyDescent="0.25">
      <c r="L42" s="12"/>
      <c r="M42" s="12"/>
      <c r="N42" s="12"/>
      <c r="O42" s="12"/>
      <c r="P42" s="12"/>
    </row>
    <row r="45" spans="1:16" x14ac:dyDescent="0.25">
      <c r="D45" s="12"/>
      <c r="E45" s="12"/>
      <c r="F45" s="12"/>
      <c r="G45" s="12"/>
      <c r="H45" s="12"/>
    </row>
    <row r="52" spans="8:15" x14ac:dyDescent="0.25">
      <c r="H52" s="12"/>
    </row>
    <row r="53" spans="8:15" x14ac:dyDescent="0.25">
      <c r="H53" s="12"/>
    </row>
    <row r="54" spans="8:15" x14ac:dyDescent="0.25">
      <c r="H54" s="12"/>
    </row>
    <row r="55" spans="8:15" x14ac:dyDescent="0.25">
      <c r="H55" s="12"/>
      <c r="K55" s="12"/>
      <c r="L55" s="12"/>
      <c r="M55" s="12"/>
      <c r="N55" s="12"/>
      <c r="O55" s="12"/>
    </row>
    <row r="56" spans="8:15" x14ac:dyDescent="0.25">
      <c r="H56" s="12"/>
      <c r="K56" s="12"/>
      <c r="L56" s="12"/>
      <c r="M56" s="12"/>
      <c r="N56" s="12"/>
      <c r="O56" s="12"/>
    </row>
  </sheetData>
  <mergeCells count="8">
    <mergeCell ref="B19:J19"/>
    <mergeCell ref="L29:M29"/>
    <mergeCell ref="D23:H23"/>
    <mergeCell ref="I23:M23"/>
    <mergeCell ref="D29:E29"/>
    <mergeCell ref="F29:G29"/>
    <mergeCell ref="H29:I29"/>
    <mergeCell ref="J29:K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S23" sqref="S23"/>
    </sheetView>
  </sheetViews>
  <sheetFormatPr baseColWidth="10" defaultRowHeight="15" x14ac:dyDescent="0.25"/>
  <cols>
    <col min="1" max="1" width="18.42578125" customWidth="1"/>
  </cols>
  <sheetData>
    <row r="1" spans="1:6" x14ac:dyDescent="0.25">
      <c r="F1" t="s">
        <v>299</v>
      </c>
    </row>
    <row r="2" spans="1:6" x14ac:dyDescent="0.25">
      <c r="A2" t="s">
        <v>300</v>
      </c>
      <c r="B2" s="31">
        <v>1</v>
      </c>
    </row>
    <row r="3" spans="1:6" x14ac:dyDescent="0.25">
      <c r="A3" t="s">
        <v>301</v>
      </c>
      <c r="B3" s="31">
        <v>0.6</v>
      </c>
    </row>
    <row r="4" spans="1:6" x14ac:dyDescent="0.25">
      <c r="A4" t="s">
        <v>131</v>
      </c>
      <c r="B4" s="31">
        <v>0.7</v>
      </c>
    </row>
    <row r="5" spans="1:6" x14ac:dyDescent="0.25">
      <c r="A5" t="s">
        <v>132</v>
      </c>
      <c r="B5" s="31">
        <v>0.3</v>
      </c>
    </row>
    <row r="6" spans="1:6" x14ac:dyDescent="0.25">
      <c r="A6" t="s">
        <v>133</v>
      </c>
      <c r="B6" s="31">
        <v>0.3</v>
      </c>
    </row>
    <row r="7" spans="1:6" x14ac:dyDescent="0.25">
      <c r="A7" t="s">
        <v>302</v>
      </c>
      <c r="B7" s="31">
        <v>0.9</v>
      </c>
    </row>
    <row r="8" spans="1:6" x14ac:dyDescent="0.25">
      <c r="A8" t="s">
        <v>303</v>
      </c>
      <c r="B8" s="31">
        <v>1</v>
      </c>
    </row>
    <row r="9" spans="1:6" x14ac:dyDescent="0.25">
      <c r="A9" t="s">
        <v>304</v>
      </c>
      <c r="B9" s="31">
        <v>1.1000000000000001</v>
      </c>
    </row>
    <row r="10" spans="1:6" x14ac:dyDescent="0.25">
      <c r="A10" t="s">
        <v>305</v>
      </c>
      <c r="B10" s="31">
        <v>0.8</v>
      </c>
    </row>
    <row r="11" spans="1:6" x14ac:dyDescent="0.25">
      <c r="A11" t="s">
        <v>306</v>
      </c>
      <c r="B11" s="31">
        <v>0.9</v>
      </c>
    </row>
    <row r="12" spans="1:6" x14ac:dyDescent="0.25">
      <c r="A12" t="s">
        <v>307</v>
      </c>
      <c r="B12" s="31">
        <v>1.1000000000000001</v>
      </c>
    </row>
    <row r="13" spans="1:6" x14ac:dyDescent="0.25">
      <c r="A13" t="s">
        <v>308</v>
      </c>
      <c r="B13" s="31">
        <v>0.7</v>
      </c>
    </row>
    <row r="14" spans="1:6" x14ac:dyDescent="0.25">
      <c r="A14" t="s">
        <v>309</v>
      </c>
      <c r="B14" s="31">
        <v>0.6</v>
      </c>
    </row>
    <row r="15" spans="1:6" x14ac:dyDescent="0.25">
      <c r="A15" t="s">
        <v>310</v>
      </c>
      <c r="B15" s="31">
        <v>0.8</v>
      </c>
    </row>
    <row r="16" spans="1:6" x14ac:dyDescent="0.25">
      <c r="A16" t="s">
        <v>311</v>
      </c>
      <c r="B16" s="31">
        <v>0.9</v>
      </c>
    </row>
    <row r="17" spans="1:2" x14ac:dyDescent="0.25">
      <c r="A17" t="s">
        <v>312</v>
      </c>
      <c r="B17" s="31">
        <v>1</v>
      </c>
    </row>
    <row r="18" spans="1:2" x14ac:dyDescent="0.25">
      <c r="A18" t="s">
        <v>313</v>
      </c>
      <c r="B18" s="31">
        <v>1.1000000000000001</v>
      </c>
    </row>
    <row r="19" spans="1:2" x14ac:dyDescent="0.25">
      <c r="A19" t="s">
        <v>314</v>
      </c>
      <c r="B19" s="31">
        <v>1.1000000000000001</v>
      </c>
    </row>
    <row r="36" spans="6:6" x14ac:dyDescent="0.25">
      <c r="F36" s="68" t="s">
        <v>262</v>
      </c>
    </row>
    <row r="37" spans="6:6" x14ac:dyDescent="0.25">
      <c r="F37" s="33" t="s">
        <v>315</v>
      </c>
    </row>
    <row r="38" spans="6:6" x14ac:dyDescent="0.25">
      <c r="F38" s="33" t="s">
        <v>316</v>
      </c>
    </row>
    <row r="39" spans="6:6" x14ac:dyDescent="0.25">
      <c r="F39" s="33" t="s">
        <v>317</v>
      </c>
    </row>
    <row r="40" spans="6:6" x14ac:dyDescent="0.25">
      <c r="F40" s="33" t="s">
        <v>296</v>
      </c>
    </row>
    <row r="41" spans="6:6" x14ac:dyDescent="0.25">
      <c r="F41" s="33" t="s">
        <v>318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2 b</vt:lpstr>
      <vt:lpstr>Figure 3 </vt:lpstr>
      <vt:lpstr>Figure 4</vt:lpstr>
      <vt:lpstr>Figure 5</vt:lpstr>
      <vt:lpstr>Figure 6</vt:lpstr>
      <vt:lpstr>Figure 7</vt:lpstr>
      <vt:lpstr>Figure complémentaire </vt:lpstr>
      <vt:lpstr>Données complémentaires</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BERNARDI Valerie</cp:lastModifiedBy>
  <dcterms:created xsi:type="dcterms:W3CDTF">2023-02-06T15:44:37Z</dcterms:created>
  <dcterms:modified xsi:type="dcterms:W3CDTF">2024-03-25T11:42:23Z</dcterms:modified>
</cp:coreProperties>
</file>